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rtrand\Desktop\"/>
    </mc:Choice>
  </mc:AlternateContent>
  <bookViews>
    <workbookView xWindow="0" yWindow="0" windowWidth="11325" windowHeight="8475" firstSheet="1" activeTab="4"/>
  </bookViews>
  <sheets>
    <sheet name="Population_1erjanvier" sheetId="1" r:id="rId1"/>
    <sheet name="Population_midyear" sheetId="2" r:id="rId2"/>
    <sheet name="Population_adults_1erjanvier" sheetId="3" r:id="rId3"/>
    <sheet name="Population_adults_midyear" sheetId="4" r:id="rId4"/>
    <sheet name="Pop_1erjanvier_75_89" sheetId="5" r:id="rId5"/>
  </sheets>
  <calcPr calcId="171027" concurrentCalc="0"/>
</workbook>
</file>

<file path=xl/calcChain.xml><?xml version="1.0" encoding="utf-8"?>
<calcChain xmlns="http://schemas.openxmlformats.org/spreadsheetml/2006/main">
  <c r="D27" i="4" l="1"/>
  <c r="C27" i="4"/>
  <c r="E27" i="4"/>
  <c r="B27" i="4"/>
  <c r="D26" i="4"/>
  <c r="C26" i="4"/>
  <c r="E26" i="4"/>
  <c r="B26" i="4"/>
  <c r="D25" i="4"/>
  <c r="C25" i="4"/>
  <c r="E25" i="4"/>
  <c r="B25" i="4"/>
  <c r="D24" i="4"/>
  <c r="C24" i="4"/>
  <c r="E24" i="4"/>
  <c r="B24" i="4"/>
  <c r="D23" i="4"/>
  <c r="C23" i="4"/>
  <c r="E23" i="4"/>
  <c r="B23" i="4"/>
  <c r="C22" i="2"/>
  <c r="C22" i="4"/>
  <c r="G22" i="4"/>
  <c r="J22" i="4"/>
  <c r="D22" i="4"/>
  <c r="E22" i="4"/>
  <c r="B22" i="4"/>
  <c r="C21" i="2"/>
  <c r="C21" i="4"/>
  <c r="G21" i="4"/>
  <c r="J21" i="4"/>
  <c r="D21" i="4"/>
  <c r="E21" i="4"/>
  <c r="B21" i="4"/>
  <c r="C20" i="2"/>
  <c r="C20" i="4"/>
  <c r="G20" i="4"/>
  <c r="J20" i="4"/>
  <c r="D20" i="4"/>
  <c r="E20" i="4"/>
  <c r="B20" i="4"/>
  <c r="C19" i="2"/>
  <c r="C19" i="4"/>
  <c r="G19" i="4"/>
  <c r="J19" i="4"/>
  <c r="D19" i="4"/>
  <c r="E19" i="4"/>
  <c r="B19" i="4"/>
  <c r="C18" i="2"/>
  <c r="C18" i="4"/>
  <c r="G18" i="4"/>
  <c r="J18" i="4"/>
  <c r="D18" i="4"/>
  <c r="E18" i="4"/>
  <c r="B18" i="4"/>
  <c r="C17" i="2"/>
  <c r="C17" i="4"/>
  <c r="G17" i="4"/>
  <c r="J17" i="4"/>
  <c r="D17" i="4"/>
  <c r="E17" i="4"/>
  <c r="B17" i="4"/>
  <c r="C16" i="2"/>
  <c r="C16" i="4"/>
  <c r="G16" i="4"/>
  <c r="J16" i="4"/>
  <c r="D16" i="4"/>
  <c r="E16" i="4"/>
  <c r="B16" i="4"/>
  <c r="C15" i="2"/>
  <c r="C15" i="4"/>
  <c r="G15" i="4"/>
  <c r="J15" i="4"/>
  <c r="D15" i="4"/>
  <c r="E15" i="4"/>
  <c r="B15" i="4"/>
  <c r="C14" i="2"/>
  <c r="C14" i="4"/>
  <c r="G14" i="4"/>
  <c r="J14" i="4"/>
  <c r="D14" i="4"/>
  <c r="E14" i="4"/>
  <c r="B14" i="4"/>
  <c r="C13" i="2"/>
  <c r="C13" i="4"/>
  <c r="G13" i="4"/>
  <c r="J13" i="4"/>
  <c r="D13" i="4"/>
  <c r="E13" i="4"/>
  <c r="B13" i="4"/>
  <c r="C12" i="2"/>
  <c r="C12" i="4"/>
  <c r="G12" i="4"/>
  <c r="J12" i="4"/>
  <c r="D12" i="4"/>
  <c r="E12" i="4"/>
  <c r="B12" i="4"/>
  <c r="C11" i="2"/>
  <c r="C11" i="4"/>
  <c r="G11" i="4"/>
  <c r="J11" i="4"/>
  <c r="D11" i="4"/>
  <c r="E11" i="4"/>
  <c r="B11" i="4"/>
  <c r="C10" i="2"/>
  <c r="C10" i="4"/>
  <c r="G10" i="4"/>
  <c r="J10" i="4"/>
  <c r="D10" i="4"/>
  <c r="E10" i="4"/>
  <c r="B10" i="4"/>
  <c r="C9" i="2"/>
  <c r="C9" i="4"/>
  <c r="G9" i="4"/>
  <c r="J9" i="4"/>
  <c r="D9" i="4"/>
  <c r="E9" i="4"/>
  <c r="B9" i="4"/>
  <c r="C8" i="2"/>
  <c r="C8" i="4"/>
  <c r="G8" i="4"/>
  <c r="J8" i="4"/>
  <c r="D8" i="4"/>
  <c r="E8" i="4"/>
  <c r="B8" i="4"/>
  <c r="C7" i="2"/>
  <c r="C7" i="4"/>
  <c r="G7" i="4"/>
  <c r="J7" i="4"/>
  <c r="D7" i="4"/>
  <c r="E7" i="4"/>
  <c r="B7" i="4"/>
  <c r="C6" i="2"/>
  <c r="C6" i="4"/>
  <c r="G6" i="4"/>
  <c r="J6" i="4"/>
  <c r="D6" i="4"/>
  <c r="E6" i="4"/>
  <c r="B6" i="4"/>
  <c r="C5" i="2"/>
  <c r="C5" i="4"/>
  <c r="G5" i="4"/>
  <c r="J5" i="4"/>
  <c r="D5" i="4"/>
  <c r="E5" i="4"/>
  <c r="B5" i="4"/>
  <c r="C4" i="2"/>
  <c r="C4" i="4"/>
  <c r="G4" i="4"/>
  <c r="J4" i="4"/>
  <c r="D4" i="4"/>
  <c r="E4" i="4"/>
  <c r="B4" i="4"/>
  <c r="C3" i="2"/>
  <c r="C3" i="4"/>
  <c r="G3" i="4"/>
  <c r="J3" i="4"/>
  <c r="D3" i="4"/>
  <c r="E3" i="4"/>
  <c r="B3" i="4"/>
  <c r="C2" i="2"/>
  <c r="C2" i="4"/>
  <c r="G2" i="4"/>
  <c r="J2" i="4"/>
  <c r="D2" i="4"/>
  <c r="E2" i="4"/>
  <c r="B2" i="4"/>
  <c r="G27" i="3"/>
  <c r="G26" i="3"/>
  <c r="G25" i="3"/>
  <c r="G24" i="3"/>
  <c r="G23" i="3"/>
  <c r="G22" i="3"/>
  <c r="J22" i="3"/>
  <c r="G21" i="3"/>
  <c r="J21" i="3"/>
  <c r="G20" i="3"/>
  <c r="J20" i="3"/>
  <c r="G19" i="3"/>
  <c r="J19" i="3"/>
  <c r="G18" i="3"/>
  <c r="J18" i="3"/>
  <c r="G17" i="3"/>
  <c r="J17" i="3"/>
  <c r="G16" i="3"/>
  <c r="J16" i="3"/>
  <c r="G15" i="3"/>
  <c r="J15" i="3"/>
  <c r="G14" i="3"/>
  <c r="J14" i="3"/>
  <c r="G13" i="3"/>
  <c r="J13" i="3"/>
  <c r="G12" i="3"/>
  <c r="J12" i="3"/>
  <c r="G11" i="3"/>
  <c r="J11" i="3"/>
  <c r="G10" i="3"/>
  <c r="J10" i="3"/>
  <c r="G9" i="3"/>
  <c r="J9" i="3"/>
  <c r="G8" i="3"/>
  <c r="J8" i="3"/>
  <c r="G7" i="3"/>
  <c r="J7" i="3"/>
  <c r="G6" i="3"/>
  <c r="J6" i="3"/>
  <c r="G5" i="3"/>
  <c r="J5" i="3"/>
  <c r="G4" i="3"/>
  <c r="J4" i="3"/>
  <c r="G3" i="3"/>
  <c r="J3" i="3"/>
  <c r="G2" i="3"/>
  <c r="J2" i="3"/>
  <c r="D27" i="2"/>
  <c r="C27" i="2"/>
  <c r="E27" i="2"/>
  <c r="B27" i="2"/>
  <c r="D26" i="2"/>
  <c r="C26" i="2"/>
  <c r="E26" i="2"/>
  <c r="B26" i="2"/>
  <c r="D25" i="2"/>
  <c r="C25" i="2"/>
  <c r="E25" i="2"/>
  <c r="B25" i="2"/>
  <c r="D24" i="2"/>
  <c r="C24" i="2"/>
  <c r="E24" i="2"/>
  <c r="B24" i="2"/>
  <c r="D23" i="2"/>
  <c r="C23" i="2"/>
  <c r="E23" i="2"/>
  <c r="B23" i="2"/>
  <c r="D22" i="2"/>
  <c r="N22" i="2"/>
  <c r="M22" i="2"/>
  <c r="B22" i="2"/>
  <c r="L22" i="2"/>
  <c r="E22" i="2"/>
  <c r="D21" i="2"/>
  <c r="N21" i="2"/>
  <c r="M21" i="2"/>
  <c r="B21" i="2"/>
  <c r="L21" i="2"/>
  <c r="E21" i="2"/>
  <c r="D20" i="2"/>
  <c r="N20" i="2"/>
  <c r="M20" i="2"/>
  <c r="B20" i="2"/>
  <c r="L20" i="2"/>
  <c r="E20" i="2"/>
  <c r="D19" i="2"/>
  <c r="N19" i="2"/>
  <c r="M19" i="2"/>
  <c r="B19" i="2"/>
  <c r="L19" i="2"/>
  <c r="E19" i="2"/>
  <c r="D18" i="2"/>
  <c r="N18" i="2"/>
  <c r="M18" i="2"/>
  <c r="B18" i="2"/>
  <c r="L18" i="2"/>
  <c r="E18" i="2"/>
  <c r="D17" i="2"/>
  <c r="N17" i="2"/>
  <c r="M17" i="2"/>
  <c r="B17" i="2"/>
  <c r="L17" i="2"/>
  <c r="E17" i="2"/>
  <c r="D16" i="2"/>
  <c r="N16" i="2"/>
  <c r="M16" i="2"/>
  <c r="B16" i="2"/>
  <c r="L16" i="2"/>
  <c r="E16" i="2"/>
  <c r="D15" i="2"/>
  <c r="N15" i="2"/>
  <c r="M15" i="2"/>
  <c r="B15" i="2"/>
  <c r="L15" i="2"/>
  <c r="E15" i="2"/>
  <c r="D14" i="2"/>
  <c r="N14" i="2"/>
  <c r="M14" i="2"/>
  <c r="B14" i="2"/>
  <c r="L14" i="2"/>
  <c r="E14" i="2"/>
  <c r="D13" i="2"/>
  <c r="N13" i="2"/>
  <c r="M13" i="2"/>
  <c r="B13" i="2"/>
  <c r="L13" i="2"/>
  <c r="E13" i="2"/>
  <c r="D12" i="2"/>
  <c r="N12" i="2"/>
  <c r="M12" i="2"/>
  <c r="B12" i="2"/>
  <c r="L12" i="2"/>
  <c r="E12" i="2"/>
  <c r="D11" i="2"/>
  <c r="N11" i="2"/>
  <c r="M11" i="2"/>
  <c r="B11" i="2"/>
  <c r="L11" i="2"/>
  <c r="E11" i="2"/>
  <c r="D10" i="2"/>
  <c r="N10" i="2"/>
  <c r="M10" i="2"/>
  <c r="B10" i="2"/>
  <c r="L10" i="2"/>
  <c r="E10" i="2"/>
  <c r="D9" i="2"/>
  <c r="N9" i="2"/>
  <c r="M9" i="2"/>
  <c r="B9" i="2"/>
  <c r="L9" i="2"/>
  <c r="E9" i="2"/>
  <c r="D8" i="2"/>
  <c r="N8" i="2"/>
  <c r="M8" i="2"/>
  <c r="B8" i="2"/>
  <c r="L8" i="2"/>
  <c r="E8" i="2"/>
  <c r="D7" i="2"/>
  <c r="N7" i="2"/>
  <c r="M7" i="2"/>
  <c r="B7" i="2"/>
  <c r="L7" i="2"/>
  <c r="E7" i="2"/>
  <c r="D6" i="2"/>
  <c r="N6" i="2"/>
  <c r="M6" i="2"/>
  <c r="B6" i="2"/>
  <c r="L6" i="2"/>
  <c r="E6" i="2"/>
  <c r="D5" i="2"/>
  <c r="N5" i="2"/>
  <c r="M5" i="2"/>
  <c r="B5" i="2"/>
  <c r="L5" i="2"/>
  <c r="E5" i="2"/>
  <c r="D4" i="2"/>
  <c r="N4" i="2"/>
  <c r="M4" i="2"/>
  <c r="B4" i="2"/>
  <c r="L4" i="2"/>
  <c r="E4" i="2"/>
  <c r="D3" i="2"/>
  <c r="N3" i="2"/>
  <c r="M3" i="2"/>
  <c r="B3" i="2"/>
  <c r="L3" i="2"/>
  <c r="E3" i="2"/>
  <c r="D2" i="2"/>
  <c r="N2" i="2"/>
  <c r="M2" i="2"/>
  <c r="B2" i="2"/>
  <c r="L2" i="2"/>
  <c r="E2" i="2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N12" i="1"/>
  <c r="M12" i="1"/>
  <c r="L12" i="1"/>
  <c r="N11" i="1"/>
  <c r="M11" i="1"/>
  <c r="L11" i="1"/>
  <c r="N10" i="1"/>
  <c r="M10" i="1"/>
  <c r="L10" i="1"/>
  <c r="N9" i="1"/>
  <c r="M9" i="1"/>
  <c r="L9" i="1"/>
  <c r="N8" i="1"/>
  <c r="M8" i="1"/>
  <c r="L8" i="1"/>
  <c r="N7" i="1"/>
  <c r="M7" i="1"/>
  <c r="L7" i="1"/>
  <c r="N6" i="1"/>
  <c r="M6" i="1"/>
  <c r="L6" i="1"/>
  <c r="N5" i="1"/>
  <c r="M5" i="1"/>
  <c r="L5" i="1"/>
  <c r="N4" i="1"/>
  <c r="M4" i="1"/>
  <c r="L4" i="1"/>
  <c r="N3" i="1"/>
  <c r="M3" i="1"/>
  <c r="L3" i="1"/>
  <c r="N2" i="1"/>
  <c r="M2" i="1"/>
  <c r="L2" i="1"/>
</calcChain>
</file>

<file path=xl/sharedStrings.xml><?xml version="1.0" encoding="utf-8"?>
<sst xmlns="http://schemas.openxmlformats.org/spreadsheetml/2006/main" count="43" uniqueCount="12">
  <si>
    <t>Year</t>
  </si>
  <si>
    <t>Total France (France entière)</t>
  </si>
  <si>
    <t>Mainland France (métropole)</t>
  </si>
  <si>
    <t>Overseas departments (DOM)</t>
  </si>
  <si>
    <t>Overseas departments as % Total</t>
  </si>
  <si>
    <t>PZ 2015</t>
  </si>
  <si>
    <t>écarts</t>
  </si>
  <si>
    <t>Total France (France entière), 20 y.o or more</t>
  </si>
  <si>
    <t>Mainland France (métropole), 20 y.o or more</t>
  </si>
  <si>
    <t>Overseas departments (DOM), 20 y.o or more</t>
  </si>
  <si>
    <t>Share 0-19 yr old in living population</t>
  </si>
  <si>
    <t>1er janvier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</si>
</sst>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>
    <font>
      <sz val="11"/>
      <name val="Calibri"/>
    </font>
    <font>
      <b/>
      <sz val="10"/>
      <name val="Arial"/>
      <family val="2"/>
    </font>
    <font>
      <sz val="10"/>
      <name val="Arial Narrow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10" fontId="0" fillId="0" borderId="0" xfId="0" applyNumberFormat="1"/>
    <xf numFmtId="0" fontId="4" fillId="0" borderId="0" xfId="0" applyFont="1" applyAlignment="1">
      <alignment horizontal="center" vertical="center"/>
    </xf>
    <xf numFmtId="10" fontId="4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164" fontId="0" fillId="0" borderId="12" xfId="0" applyNumberFormat="1" applyBorder="1" applyAlignment="1">
      <alignment horizontal="center" vertical="center"/>
    </xf>
    <xf numFmtId="0" fontId="0" fillId="0" borderId="13" xfId="0" applyBorder="1"/>
    <xf numFmtId="2" fontId="0" fillId="0" borderId="13" xfId="0" applyNumberFormat="1" applyBorder="1"/>
    <xf numFmtId="164" fontId="0" fillId="0" borderId="14" xfId="0" applyNumberForma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2" xfId="0" applyBorder="1"/>
    <xf numFmtId="0" fontId="0" fillId="0" borderId="21" xfId="0" applyBorder="1"/>
    <xf numFmtId="0" fontId="0" fillId="0" borderId="14" xfId="0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C2" sqref="C2"/>
    </sheetView>
  </sheetViews>
  <sheetFormatPr baseColWidth="10" defaultColWidth="8.85546875" defaultRowHeight="15"/>
  <cols>
    <col min="2" max="4" width="8.85546875" style="3"/>
    <col min="5" max="5" width="8.85546875" style="9"/>
  </cols>
  <sheetData>
    <row r="1" spans="1:14" ht="51.75" thickBot="1">
      <c r="A1" s="4" t="s">
        <v>0</v>
      </c>
      <c r="B1" s="1" t="s">
        <v>1</v>
      </c>
      <c r="C1" s="2" t="s">
        <v>2</v>
      </c>
      <c r="D1" s="2" t="s">
        <v>3</v>
      </c>
      <c r="E1" s="8" t="s">
        <v>4</v>
      </c>
      <c r="G1" s="1" t="s">
        <v>1</v>
      </c>
      <c r="H1" s="2" t="s">
        <v>2</v>
      </c>
      <c r="I1" s="2" t="s">
        <v>3</v>
      </c>
      <c r="J1" s="8" t="s">
        <v>4</v>
      </c>
      <c r="L1" s="13" t="s">
        <v>6</v>
      </c>
    </row>
    <row r="2" spans="1:14">
      <c r="A2" s="5">
        <v>1990</v>
      </c>
      <c r="B2" s="3">
        <v>57998429</v>
      </c>
      <c r="C2" s="3">
        <v>56577000</v>
      </c>
      <c r="D2" s="3">
        <v>1421429</v>
      </c>
      <c r="E2" s="9">
        <v>2.5123795888788731E-2</v>
      </c>
      <c r="G2">
        <v>58.171602978737845</v>
      </c>
      <c r="H2">
        <v>56.709735986669514</v>
      </c>
      <c r="I2" s="11">
        <v>1.4618669920683345</v>
      </c>
      <c r="J2" s="10">
        <v>2.5130251139936059E-2</v>
      </c>
      <c r="L2" s="14">
        <f>(B2-1000000*G2)/(1000000*G2)</f>
        <v>-2.9769504340656111E-3</v>
      </c>
      <c r="M2" s="14">
        <f t="shared" ref="M2:N2" si="0">(C2-1000000*H2)/(1000000*H2)</f>
        <v>-2.3406207833644691E-3</v>
      </c>
      <c r="N2" s="14">
        <f t="shared" si="0"/>
        <v>-2.766188188647755E-2</v>
      </c>
    </row>
    <row r="3" spans="1:14">
      <c r="A3" s="6">
        <v>1991</v>
      </c>
      <c r="B3" s="3">
        <v>58280135</v>
      </c>
      <c r="C3" s="3">
        <v>56840661</v>
      </c>
      <c r="D3" s="3">
        <v>1439474</v>
      </c>
      <c r="E3" s="9">
        <v>2.532472308863544E-2</v>
      </c>
      <c r="G3">
        <v>58.459357293210395</v>
      </c>
      <c r="H3">
        <v>56.97569317107299</v>
      </c>
      <c r="I3" s="11">
        <v>1.4836641221374045</v>
      </c>
      <c r="J3" s="10">
        <v>2.5379412139204627E-2</v>
      </c>
      <c r="L3" s="14">
        <f t="shared" ref="L3:L22" si="1">(B3-1000000*G3)/(1000000*G3)</f>
        <v>-3.0657588709277509E-3</v>
      </c>
      <c r="M3" s="14">
        <f t="shared" ref="M3:M22" si="2">(C3-1000000*H3)/(1000000*H3)</f>
        <v>-2.3699961081218861E-3</v>
      </c>
      <c r="N3" s="14">
        <f t="shared" ref="N3:N22" si="3">(D3-1000000*I3)/(1000000*I3)</f>
        <v>-2.9784451533237246E-2</v>
      </c>
    </row>
    <row r="4" spans="1:14">
      <c r="A4" s="6">
        <v>1992</v>
      </c>
      <c r="B4" s="3">
        <v>58571237</v>
      </c>
      <c r="C4" s="3">
        <v>57110533</v>
      </c>
      <c r="D4" s="3">
        <v>1460704</v>
      </c>
      <c r="E4" s="9">
        <v>2.5576788085658386E-2</v>
      </c>
      <c r="G4">
        <v>58.746844598949217</v>
      </c>
      <c r="H4">
        <v>57.241205313591394</v>
      </c>
      <c r="I4" s="11">
        <v>1.5056392853578202</v>
      </c>
      <c r="J4" s="10">
        <v>2.5629279251276605E-2</v>
      </c>
      <c r="L4" s="14">
        <f t="shared" si="1"/>
        <v>-2.989226062234453E-3</v>
      </c>
      <c r="M4" s="14">
        <f t="shared" si="2"/>
        <v>-2.2828365139328038E-3</v>
      </c>
      <c r="N4" s="14">
        <f t="shared" si="3"/>
        <v>-2.9844655220417609E-2</v>
      </c>
    </row>
    <row r="5" spans="1:14">
      <c r="A5" s="6">
        <v>1993</v>
      </c>
      <c r="B5" s="3">
        <v>58852002</v>
      </c>
      <c r="C5" s="3">
        <v>57369161</v>
      </c>
      <c r="D5" s="3">
        <v>1482841</v>
      </c>
      <c r="E5" s="9">
        <v>2.5847353772525974E-2</v>
      </c>
      <c r="G5">
        <v>58.996551441182689</v>
      </c>
      <c r="H5">
        <v>57.468444069076099</v>
      </c>
      <c r="I5" s="11">
        <v>1.5281073721065941</v>
      </c>
      <c r="J5" s="10">
        <v>2.590163890562415E-2</v>
      </c>
      <c r="L5" s="14">
        <f t="shared" si="1"/>
        <v>-2.4501337392033528E-3</v>
      </c>
      <c r="M5" s="14">
        <f t="shared" si="2"/>
        <v>-1.7276101812807379E-3</v>
      </c>
      <c r="N5" s="14">
        <f t="shared" si="3"/>
        <v>-2.9622507510183291E-2</v>
      </c>
    </row>
    <row r="6" spans="1:14">
      <c r="A6" s="6">
        <v>1994</v>
      </c>
      <c r="B6" s="3">
        <v>59070077</v>
      </c>
      <c r="C6" s="3">
        <v>57565008</v>
      </c>
      <c r="D6" s="3">
        <v>1505069</v>
      </c>
      <c r="E6" s="9">
        <v>2.6145553562678215E-2</v>
      </c>
      <c r="G6">
        <v>59.209636175813472</v>
      </c>
      <c r="H6">
        <v>57.658728821467726</v>
      </c>
      <c r="I6" s="11">
        <v>1.5509073543457499</v>
      </c>
      <c r="J6" s="10">
        <v>2.619349576377366E-2</v>
      </c>
      <c r="L6" s="14">
        <f t="shared" si="1"/>
        <v>-2.3570348481634861E-3</v>
      </c>
      <c r="M6" s="14">
        <f t="shared" si="2"/>
        <v>-1.6254402999053444E-3</v>
      </c>
      <c r="N6" s="14">
        <f t="shared" si="3"/>
        <v>-2.9555830151496532E-2</v>
      </c>
    </row>
    <row r="7" spans="1:14">
      <c r="A7" s="6">
        <v>1995</v>
      </c>
      <c r="B7" s="3">
        <v>59280577</v>
      </c>
      <c r="C7" s="3">
        <v>57752535</v>
      </c>
      <c r="D7" s="3">
        <v>1528042</v>
      </c>
      <c r="E7" s="9">
        <v>2.6458440309156991E-2</v>
      </c>
      <c r="G7">
        <v>59.419531939576302</v>
      </c>
      <c r="H7">
        <v>57.845116307728233</v>
      </c>
      <c r="I7" s="11">
        <v>1.5744156318480642</v>
      </c>
      <c r="J7" s="10">
        <v>2.6496601041036252E-2</v>
      </c>
      <c r="L7" s="14">
        <f t="shared" si="1"/>
        <v>-2.33853978717989E-3</v>
      </c>
      <c r="M7" s="14">
        <f t="shared" si="2"/>
        <v>-1.6005034415647271E-3</v>
      </c>
      <c r="N7" s="14">
        <f t="shared" si="3"/>
        <v>-2.9454504204604749E-2</v>
      </c>
    </row>
    <row r="8" spans="1:14">
      <c r="A8" s="6">
        <v>1996</v>
      </c>
      <c r="B8" s="3">
        <v>59487413</v>
      </c>
      <c r="C8" s="3">
        <v>57935959</v>
      </c>
      <c r="D8" s="3">
        <v>1551454</v>
      </c>
      <c r="E8" s="9">
        <v>2.6778774819279337E-2</v>
      </c>
      <c r="G8">
        <v>59.623845286081966</v>
      </c>
      <c r="H8">
        <v>58.025547866555499</v>
      </c>
      <c r="I8" s="11">
        <v>1.5982974195264699</v>
      </c>
      <c r="J8" s="10">
        <v>2.6806345881545509E-2</v>
      </c>
      <c r="L8" s="14">
        <f t="shared" si="1"/>
        <v>-2.2882168271327044E-3</v>
      </c>
      <c r="M8" s="14">
        <f t="shared" si="2"/>
        <v>-1.5439555480204932E-3</v>
      </c>
      <c r="N8" s="14">
        <f t="shared" si="3"/>
        <v>-2.9308324567243728E-2</v>
      </c>
    </row>
    <row r="9" spans="1:14">
      <c r="A9" s="6">
        <v>1997</v>
      </c>
      <c r="B9" s="3">
        <v>59691177</v>
      </c>
      <c r="C9" s="3">
        <v>58116018</v>
      </c>
      <c r="D9" s="3">
        <v>1575159</v>
      </c>
      <c r="E9" s="9">
        <v>2.7103697985639691E-2</v>
      </c>
      <c r="G9">
        <v>59.831296754115371</v>
      </c>
      <c r="H9">
        <v>58.208145518755877</v>
      </c>
      <c r="I9" s="11">
        <v>1.6231512353594939</v>
      </c>
      <c r="J9" s="10">
        <v>2.7128799197350655E-2</v>
      </c>
      <c r="L9" s="14">
        <f t="shared" si="1"/>
        <v>-2.3419140436018553E-3</v>
      </c>
      <c r="M9" s="14">
        <f t="shared" si="2"/>
        <v>-1.5827255435614269E-3</v>
      </c>
      <c r="N9" s="14">
        <f t="shared" si="3"/>
        <v>-2.9567322079426941E-2</v>
      </c>
    </row>
    <row r="10" spans="1:14">
      <c r="A10" s="6">
        <v>1998</v>
      </c>
      <c r="B10" s="3">
        <v>59899347</v>
      </c>
      <c r="C10" s="3">
        <v>58298962</v>
      </c>
      <c r="D10" s="3">
        <v>1600385</v>
      </c>
      <c r="E10" s="9">
        <v>2.7451346389323363E-2</v>
      </c>
      <c r="G10">
        <v>60.046567120676364</v>
      </c>
      <c r="H10">
        <v>58.397644955134155</v>
      </c>
      <c r="I10" s="11">
        <v>1.6489221655422084</v>
      </c>
      <c r="J10" s="10">
        <v>2.7460723312097896E-2</v>
      </c>
      <c r="L10" s="14">
        <f t="shared" si="1"/>
        <v>-2.4517658166950803E-3</v>
      </c>
      <c r="M10" s="14">
        <f t="shared" si="2"/>
        <v>-1.6898447738769207E-3</v>
      </c>
      <c r="N10" s="14">
        <f t="shared" si="3"/>
        <v>-2.9435692330722036E-2</v>
      </c>
    </row>
    <row r="11" spans="1:14">
      <c r="A11" s="6">
        <v>1999</v>
      </c>
      <c r="B11" s="3">
        <v>60122665</v>
      </c>
      <c r="C11" s="3">
        <v>58496613</v>
      </c>
      <c r="D11" s="3">
        <v>1626052</v>
      </c>
      <c r="E11" s="9">
        <v>2.7797370080213019E-2</v>
      </c>
      <c r="G11">
        <v>60.348275405202493</v>
      </c>
      <c r="H11">
        <v>58.673081973969268</v>
      </c>
      <c r="I11" s="11">
        <v>1.6751934312332228</v>
      </c>
      <c r="J11" s="10">
        <v>2.7758762284179676E-2</v>
      </c>
      <c r="L11" s="14">
        <f t="shared" si="1"/>
        <v>-3.7384731160526865E-3</v>
      </c>
      <c r="M11" s="14">
        <f t="shared" si="2"/>
        <v>-3.0076649808093861E-3</v>
      </c>
      <c r="N11" s="14">
        <f t="shared" si="3"/>
        <v>-2.9334780280893598E-2</v>
      </c>
    </row>
    <row r="12" spans="1:14">
      <c r="A12" s="6">
        <v>2000</v>
      </c>
      <c r="B12" s="3">
        <v>60508150</v>
      </c>
      <c r="C12" s="3">
        <v>58858198</v>
      </c>
      <c r="D12" s="3">
        <v>1649952</v>
      </c>
      <c r="E12" s="9">
        <v>2.8032662501831944E-2</v>
      </c>
      <c r="G12">
        <v>60.750737587456797</v>
      </c>
      <c r="H12">
        <v>59.04918931078987</v>
      </c>
      <c r="I12" s="11">
        <v>1.7015482766669261</v>
      </c>
      <c r="J12" s="10">
        <v>2.8008685066866493E-2</v>
      </c>
      <c r="L12" s="14">
        <f t="shared" si="1"/>
        <v>-3.9931628337445419E-3</v>
      </c>
      <c r="M12" s="14">
        <f t="shared" si="2"/>
        <v>-3.2344442492620133E-3</v>
      </c>
      <c r="N12" s="14">
        <f t="shared" si="3"/>
        <v>-3.0323134156378589E-2</v>
      </c>
    </row>
    <row r="13" spans="1:14">
      <c r="A13" s="6">
        <v>2001</v>
      </c>
      <c r="B13" s="3">
        <v>60941410</v>
      </c>
      <c r="C13" s="3">
        <v>59266572</v>
      </c>
      <c r="D13" s="3">
        <v>1674838</v>
      </c>
      <c r="E13" s="9">
        <v>2.8259403968901729E-2</v>
      </c>
      <c r="G13">
        <v>61.181970495688773</v>
      </c>
      <c r="H13">
        <v>59.454883812455328</v>
      </c>
      <c r="I13" s="11">
        <v>1.7270866832334455</v>
      </c>
      <c r="J13" s="10">
        <v>2.8228686804965618E-2</v>
      </c>
      <c r="L13" s="14">
        <f t="shared" si="1"/>
        <v>-3.9318853861649477E-3</v>
      </c>
      <c r="M13" s="14">
        <f t="shared" si="2"/>
        <v>-3.167306037454176E-3</v>
      </c>
      <c r="N13" s="14">
        <f t="shared" si="3"/>
        <v>-3.0252496148963241E-2</v>
      </c>
    </row>
    <row r="14" spans="1:14">
      <c r="A14" s="6">
        <v>2002</v>
      </c>
      <c r="B14" s="3">
        <v>61385070</v>
      </c>
      <c r="C14" s="3">
        <v>59685899</v>
      </c>
      <c r="D14" s="3">
        <v>1699171</v>
      </c>
      <c r="E14" s="9">
        <v>2.8468550000394565E-2</v>
      </c>
      <c r="G14">
        <v>61.614411331715274</v>
      </c>
      <c r="H14">
        <v>59.862093264842557</v>
      </c>
      <c r="I14" s="11">
        <v>1.752318066872717</v>
      </c>
      <c r="J14" s="10">
        <v>2.844006830542796E-2</v>
      </c>
      <c r="L14" s="14">
        <f t="shared" si="1"/>
        <v>-3.7222027567635008E-3</v>
      </c>
      <c r="M14" s="14">
        <f t="shared" si="2"/>
        <v>-2.9433361787573023E-3</v>
      </c>
      <c r="N14" s="14">
        <f t="shared" si="3"/>
        <v>-3.0329577647718976E-2</v>
      </c>
    </row>
    <row r="15" spans="1:14">
      <c r="A15" s="6">
        <v>2003</v>
      </c>
      <c r="B15" s="3">
        <v>61824030</v>
      </c>
      <c r="C15" s="3">
        <v>60101841</v>
      </c>
      <c r="D15" s="3">
        <v>1722189</v>
      </c>
      <c r="E15" s="9">
        <v>2.8654513261914889E-2</v>
      </c>
      <c r="G15">
        <v>62.042948842637621</v>
      </c>
      <c r="H15">
        <v>60.265388195737351</v>
      </c>
      <c r="I15" s="11">
        <v>1.7775606469002696</v>
      </c>
      <c r="J15" s="10">
        <v>2.8650486156110638E-2</v>
      </c>
      <c r="L15" s="14">
        <f t="shared" si="1"/>
        <v>-3.5285047974246806E-3</v>
      </c>
      <c r="M15" s="14">
        <f t="shared" si="2"/>
        <v>-2.7137831620061208E-3</v>
      </c>
      <c r="N15" s="14">
        <f t="shared" si="3"/>
        <v>-3.1150355964972207E-2</v>
      </c>
    </row>
    <row r="16" spans="1:14">
      <c r="A16" s="6">
        <v>2004</v>
      </c>
      <c r="B16" s="3">
        <v>62251062</v>
      </c>
      <c r="C16" s="3">
        <v>60505421</v>
      </c>
      <c r="D16" s="3">
        <v>1745641</v>
      </c>
      <c r="E16" s="9">
        <v>2.8850985104293382E-2</v>
      </c>
      <c r="G16">
        <v>62.443637868131034</v>
      </c>
      <c r="H16">
        <v>60.642307806147571</v>
      </c>
      <c r="I16" s="11">
        <v>1.8013300619834711</v>
      </c>
      <c r="J16" s="10">
        <v>2.8847295312735208E-2</v>
      </c>
      <c r="L16" s="14">
        <f t="shared" si="1"/>
        <v>-3.0839950186393257E-3</v>
      </c>
      <c r="M16" s="14">
        <f t="shared" si="2"/>
        <v>-2.25728226876107E-3</v>
      </c>
      <c r="N16" s="14">
        <f t="shared" si="3"/>
        <v>-3.0915523567152926E-2</v>
      </c>
    </row>
    <row r="17" spans="1:14">
      <c r="A17" s="6">
        <v>2005</v>
      </c>
      <c r="B17" s="3">
        <v>62730537</v>
      </c>
      <c r="C17" s="3">
        <v>60963264</v>
      </c>
      <c r="D17" s="3">
        <v>1767273</v>
      </c>
      <c r="E17" s="9">
        <v>2.8989146644116694E-2</v>
      </c>
      <c r="G17">
        <v>63.002080519764938</v>
      </c>
      <c r="H17">
        <v>61.182326019764936</v>
      </c>
      <c r="I17" s="11">
        <v>1.8197544999999999</v>
      </c>
      <c r="J17" s="10">
        <v>2.8884038193454718E-2</v>
      </c>
      <c r="L17" s="14">
        <f t="shared" si="1"/>
        <v>-4.3100722630858065E-3</v>
      </c>
      <c r="M17" s="14">
        <f t="shared" si="2"/>
        <v>-3.5804787757524863E-3</v>
      </c>
      <c r="N17" s="14">
        <f t="shared" si="3"/>
        <v>-2.8839879225466953E-2</v>
      </c>
    </row>
    <row r="18" spans="1:14">
      <c r="A18" s="6">
        <v>2006</v>
      </c>
      <c r="B18" s="3">
        <v>63186117</v>
      </c>
      <c r="C18" s="3">
        <v>61399733</v>
      </c>
      <c r="D18" s="3">
        <v>1786384</v>
      </c>
      <c r="E18" s="9">
        <v>2.9094328472079836E-2</v>
      </c>
      <c r="G18">
        <v>63.439157155399471</v>
      </c>
      <c r="H18">
        <v>61.597956435431989</v>
      </c>
      <c r="I18" s="11">
        <v>1.8412007199674854</v>
      </c>
      <c r="J18" s="10">
        <v>2.9023095553702135E-2</v>
      </c>
      <c r="L18" s="14">
        <f t="shared" si="1"/>
        <v>-3.988706135859099E-3</v>
      </c>
      <c r="M18" s="14">
        <f t="shared" si="2"/>
        <v>-3.2180196698533038E-3</v>
      </c>
      <c r="N18" s="14">
        <f t="shared" si="3"/>
        <v>-2.9772267288953394E-2</v>
      </c>
    </row>
    <row r="19" spans="1:14">
      <c r="A19" s="6">
        <v>2007</v>
      </c>
      <c r="B19" s="3">
        <v>63600690</v>
      </c>
      <c r="C19" s="3">
        <v>61795238</v>
      </c>
      <c r="D19" s="3">
        <v>1805452</v>
      </c>
      <c r="E19" s="9">
        <v>2.9216684949089442E-2</v>
      </c>
      <c r="G19">
        <v>63.825021047314358</v>
      </c>
      <c r="H19">
        <v>61.9630813752566</v>
      </c>
      <c r="I19" s="11">
        <v>1.8619396720577535</v>
      </c>
      <c r="J19" s="10">
        <v>2.9172566518661579E-2</v>
      </c>
      <c r="L19" s="14">
        <f t="shared" si="1"/>
        <v>-3.5147821909539373E-3</v>
      </c>
      <c r="M19" s="14">
        <f t="shared" si="2"/>
        <v>-2.7087641791104021E-3</v>
      </c>
      <c r="N19" s="14">
        <f t="shared" si="3"/>
        <v>-3.0338078566920026E-2</v>
      </c>
    </row>
    <row r="20" spans="1:14">
      <c r="A20" s="6">
        <v>2008</v>
      </c>
      <c r="B20" s="3">
        <v>63961859</v>
      </c>
      <c r="C20" s="3">
        <v>62134866</v>
      </c>
      <c r="D20" s="3">
        <v>1826993</v>
      </c>
      <c r="E20" s="9">
        <v>2.9403668465302558E-2</v>
      </c>
      <c r="G20">
        <v>64.167522887439901</v>
      </c>
      <c r="H20">
        <v>62.288746659822621</v>
      </c>
      <c r="I20" s="11">
        <v>1.878776227617269</v>
      </c>
      <c r="J20" s="10">
        <v>2.9279238827918341E-2</v>
      </c>
      <c r="L20" s="14">
        <f t="shared" si="1"/>
        <v>-3.2051087245594085E-3</v>
      </c>
      <c r="M20" s="14">
        <f t="shared" si="2"/>
        <v>-2.4704407790223895E-3</v>
      </c>
      <c r="N20" s="14">
        <f t="shared" si="3"/>
        <v>-2.7562211431077389E-2</v>
      </c>
    </row>
    <row r="21" spans="1:14">
      <c r="A21" s="6">
        <v>2009</v>
      </c>
      <c r="B21" s="3">
        <v>64304500</v>
      </c>
      <c r="C21" s="3">
        <v>62465709</v>
      </c>
      <c r="D21" s="3">
        <v>1838791</v>
      </c>
      <c r="E21" s="9">
        <v>2.9436806680606154E-2</v>
      </c>
      <c r="G21">
        <v>64.387218502738904</v>
      </c>
      <c r="H21">
        <v>62.499056526539015</v>
      </c>
      <c r="I21" s="11">
        <v>1.8881619761998758</v>
      </c>
      <c r="J21" s="10">
        <v>2.9325105511733781E-2</v>
      </c>
      <c r="L21" s="14">
        <f t="shared" si="1"/>
        <v>-1.2847037760356399E-3</v>
      </c>
      <c r="M21" s="14">
        <f t="shared" si="2"/>
        <v>-5.3356847914739971E-4</v>
      </c>
      <c r="N21" s="14">
        <f t="shared" si="3"/>
        <v>-2.6147638191104817E-2</v>
      </c>
    </row>
    <row r="22" spans="1:14">
      <c r="A22" s="6">
        <v>2010</v>
      </c>
      <c r="B22" s="3">
        <v>64612939</v>
      </c>
      <c r="C22" s="3">
        <v>62765235</v>
      </c>
      <c r="D22" s="3">
        <v>1847704</v>
      </c>
      <c r="E22" s="9">
        <v>2.9438334772426168E-2</v>
      </c>
      <c r="G22">
        <v>64.652939000000003</v>
      </c>
      <c r="H22">
        <v>62.795234999999998</v>
      </c>
      <c r="I22" s="11">
        <v>1.857704</v>
      </c>
      <c r="J22" s="10">
        <v>2.8733481087379491E-2</v>
      </c>
      <c r="L22" s="14">
        <f t="shared" si="1"/>
        <v>-6.1868803829629457E-4</v>
      </c>
      <c r="M22" s="14">
        <f t="shared" si="2"/>
        <v>-4.7774325551930811E-4</v>
      </c>
      <c r="N22" s="14">
        <f t="shared" si="3"/>
        <v>-5.3829888938173144E-3</v>
      </c>
    </row>
    <row r="23" spans="1:14">
      <c r="A23" s="6">
        <v>2011</v>
      </c>
      <c r="B23" s="3">
        <v>64933400</v>
      </c>
      <c r="C23" s="3">
        <v>63070344</v>
      </c>
      <c r="D23" s="3">
        <v>1863056</v>
      </c>
      <c r="E23" s="9">
        <v>2.9539334683191198E-2</v>
      </c>
    </row>
    <row r="24" spans="1:14" ht="15.75" thickBot="1">
      <c r="A24" s="6">
        <v>2012</v>
      </c>
      <c r="B24" s="3">
        <v>65241241</v>
      </c>
      <c r="C24" s="3">
        <v>63375971</v>
      </c>
      <c r="D24" s="3">
        <v>1865270</v>
      </c>
      <c r="E24" s="9">
        <v>2.9431817305016122E-2</v>
      </c>
    </row>
    <row r="25" spans="1:14" ht="15.75" thickBot="1">
      <c r="A25" s="6">
        <v>2013</v>
      </c>
      <c r="B25" s="3">
        <v>65564756</v>
      </c>
      <c r="C25" s="3">
        <v>63697865</v>
      </c>
      <c r="D25" s="3">
        <v>1866891</v>
      </c>
      <c r="E25" s="9">
        <v>2.9308533339382725E-2</v>
      </c>
      <c r="G25" s="36" t="s">
        <v>5</v>
      </c>
      <c r="H25" s="37"/>
      <c r="I25" s="37"/>
      <c r="J25" s="38"/>
    </row>
    <row r="26" spans="1:14">
      <c r="A26" s="6">
        <v>2014</v>
      </c>
      <c r="B26" s="3">
        <v>66074330</v>
      </c>
      <c r="C26" s="3">
        <v>63982078</v>
      </c>
      <c r="D26" s="3">
        <v>2092252</v>
      </c>
      <c r="E26" s="9">
        <v>3.2700594688406338E-2</v>
      </c>
    </row>
    <row r="27" spans="1:14" ht="15.75" thickBot="1">
      <c r="A27" s="7">
        <v>2015</v>
      </c>
      <c r="B27" s="3">
        <v>66380602</v>
      </c>
      <c r="C27" s="3">
        <v>64277242</v>
      </c>
      <c r="D27" s="3">
        <v>2103360</v>
      </c>
      <c r="E27" s="9">
        <v>3.2723245966278389E-2</v>
      </c>
    </row>
  </sheetData>
  <mergeCells count="1">
    <mergeCell ref="G25:J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G2" sqref="G2"/>
    </sheetView>
  </sheetViews>
  <sheetFormatPr baseColWidth="10" defaultRowHeight="15"/>
  <sheetData>
    <row r="1" spans="1:14" ht="51.75" thickBot="1">
      <c r="A1" s="4" t="s">
        <v>0</v>
      </c>
      <c r="B1" s="1" t="s">
        <v>1</v>
      </c>
      <c r="C1" s="2" t="s">
        <v>2</v>
      </c>
      <c r="D1" s="2" t="s">
        <v>3</v>
      </c>
      <c r="E1" s="8" t="s">
        <v>4</v>
      </c>
      <c r="G1" s="1" t="s">
        <v>1</v>
      </c>
      <c r="H1" s="2" t="s">
        <v>2</v>
      </c>
      <c r="I1" s="2" t="s">
        <v>3</v>
      </c>
      <c r="J1" s="8" t="s">
        <v>4</v>
      </c>
      <c r="L1" s="13" t="s">
        <v>6</v>
      </c>
    </row>
    <row r="2" spans="1:14">
      <c r="A2" s="5">
        <v>1990</v>
      </c>
      <c r="B2">
        <f>(Population_1erjanvier!B2+Population_1erjanvier!B3)/2000000</f>
        <v>58.139282000000001</v>
      </c>
      <c r="C2">
        <f>(Population_1erjanvier!C2+Population_1erjanvier!C3)/2000000</f>
        <v>56.708830499999998</v>
      </c>
      <c r="D2" s="11">
        <f>(Population_1erjanvier!D2+Population_1erjanvier!D3)/2000000</f>
        <v>1.4304515</v>
      </c>
      <c r="E2" s="9">
        <f>D2/C2</f>
        <v>2.5224493035524688E-2</v>
      </c>
      <c r="G2">
        <v>58.171602978737845</v>
      </c>
      <c r="H2">
        <v>56.709735986669514</v>
      </c>
      <c r="I2" s="11">
        <v>1.4618669920683345</v>
      </c>
      <c r="J2" s="10">
        <v>2.5130251139936059E-2</v>
      </c>
      <c r="L2" s="12">
        <f>(B2-G2)/G2</f>
        <v>-5.5561437338518384E-4</v>
      </c>
      <c r="M2" s="12">
        <f t="shared" ref="M2:N2" si="0">(C2-H2)/H2</f>
        <v>-1.5967040822222628E-5</v>
      </c>
      <c r="N2" s="12">
        <f t="shared" si="0"/>
        <v>-2.1489979757929979E-2</v>
      </c>
    </row>
    <row r="3" spans="1:14">
      <c r="A3" s="6">
        <v>1991</v>
      </c>
      <c r="B3">
        <f>(Population_1erjanvier!B3+Population_1erjanvier!B4)/2000000</f>
        <v>58.425685999999999</v>
      </c>
      <c r="C3">
        <f>(Population_1erjanvier!C3+Population_1erjanvier!C4)/2000000</f>
        <v>56.975597</v>
      </c>
      <c r="D3" s="11">
        <f>(Population_1erjanvier!D3+Population_1erjanvier!D4)/2000000</f>
        <v>1.450089</v>
      </c>
      <c r="E3" s="9">
        <f t="shared" ref="E3:E27" si="1">D3/C3</f>
        <v>2.5451054071447463E-2</v>
      </c>
      <c r="G3">
        <v>58.459357293210395</v>
      </c>
      <c r="H3">
        <v>56.97569317107299</v>
      </c>
      <c r="I3" s="11">
        <v>1.4836641221374045</v>
      </c>
      <c r="J3" s="10">
        <v>2.5379412139204627E-2</v>
      </c>
      <c r="L3" s="12">
        <f t="shared" ref="L3:L22" si="2">(B3-G3)/G3</f>
        <v>-5.7597782065091352E-4</v>
      </c>
      <c r="M3" s="12">
        <f t="shared" ref="M3:M22" si="3">(C3-H3)/H3</f>
        <v>-1.6879316009528589E-6</v>
      </c>
      <c r="N3" s="12">
        <f t="shared" ref="N3:N22" si="4">(D3-I3)/I3</f>
        <v>-2.2629867256637147E-2</v>
      </c>
    </row>
    <row r="4" spans="1:14">
      <c r="A4" s="6">
        <v>1992</v>
      </c>
      <c r="B4">
        <f>(Population_1erjanvier!B4+Population_1erjanvier!B5)/2000000</f>
        <v>58.711619499999998</v>
      </c>
      <c r="C4">
        <f>(Population_1erjanvier!C4+Population_1erjanvier!C5)/2000000</f>
        <v>57.239846999999997</v>
      </c>
      <c r="D4" s="11">
        <f>(Population_1erjanvier!D4+Population_1erjanvier!D5)/2000000</f>
        <v>1.4717724999999999</v>
      </c>
      <c r="E4" s="9">
        <f t="shared" si="1"/>
        <v>2.5712376554745158E-2</v>
      </c>
      <c r="G4">
        <v>58.746844598949217</v>
      </c>
      <c r="H4">
        <v>57.241205313591394</v>
      </c>
      <c r="I4" s="11">
        <v>1.5056392853578202</v>
      </c>
      <c r="J4" s="10">
        <v>2.5629279251276605E-2</v>
      </c>
      <c r="L4" s="12">
        <f t="shared" si="2"/>
        <v>-5.9960835666481331E-4</v>
      </c>
      <c r="M4" s="12">
        <f t="shared" si="3"/>
        <v>-2.3729646920513658E-5</v>
      </c>
      <c r="N4" s="12">
        <f t="shared" si="4"/>
        <v>-2.2493292840570195E-2</v>
      </c>
    </row>
    <row r="5" spans="1:14">
      <c r="A5" s="6">
        <v>1993</v>
      </c>
      <c r="B5">
        <f>(Population_1erjanvier!B5+Population_1erjanvier!B6)/2000000</f>
        <v>58.961039499999998</v>
      </c>
      <c r="C5">
        <f>(Population_1erjanvier!C5+Population_1erjanvier!C6)/2000000</f>
        <v>57.467084499999999</v>
      </c>
      <c r="D5" s="11">
        <f>(Population_1erjanvier!D5+Population_1erjanvier!D6)/2000000</f>
        <v>1.4939549999999999</v>
      </c>
      <c r="E5" s="9">
        <f t="shared" si="1"/>
        <v>2.5996707732754389E-2</v>
      </c>
      <c r="G5">
        <v>58.996551441182689</v>
      </c>
      <c r="H5">
        <v>57.468444069076099</v>
      </c>
      <c r="I5" s="11">
        <v>1.5281073721065941</v>
      </c>
      <c r="J5" s="10">
        <v>2.590163890562415E-2</v>
      </c>
      <c r="L5" s="12">
        <f t="shared" si="2"/>
        <v>-6.0193249122526371E-4</v>
      </c>
      <c r="M5" s="12">
        <f t="shared" si="3"/>
        <v>-2.3657662881330461E-5</v>
      </c>
      <c r="N5" s="12">
        <f t="shared" si="4"/>
        <v>-2.2349458375763822E-2</v>
      </c>
    </row>
    <row r="6" spans="1:14">
      <c r="A6" s="6">
        <v>1994</v>
      </c>
      <c r="B6">
        <f>(Population_1erjanvier!B6+Population_1erjanvier!B7)/2000000</f>
        <v>59.175327000000003</v>
      </c>
      <c r="C6">
        <f>(Population_1erjanvier!C6+Population_1erjanvier!C7)/2000000</f>
        <v>57.6587715</v>
      </c>
      <c r="D6" s="11">
        <f>(Population_1erjanvier!D6+Population_1erjanvier!D7)/2000000</f>
        <v>1.5165554999999999</v>
      </c>
      <c r="E6" s="9">
        <f t="shared" si="1"/>
        <v>2.630225134089095E-2</v>
      </c>
      <c r="G6">
        <v>59.209636175813472</v>
      </c>
      <c r="H6">
        <v>57.658728821467726</v>
      </c>
      <c r="I6" s="11">
        <v>1.5509073543457499</v>
      </c>
      <c r="J6" s="10">
        <v>2.619349576377366E-2</v>
      </c>
      <c r="L6" s="12">
        <f t="shared" si="2"/>
        <v>-5.7945256936883501E-4</v>
      </c>
      <c r="M6" s="12">
        <f t="shared" si="3"/>
        <v>7.4019204284945499E-7</v>
      </c>
      <c r="N6" s="12">
        <f t="shared" si="4"/>
        <v>-2.214952056903571E-2</v>
      </c>
    </row>
    <row r="7" spans="1:14">
      <c r="A7" s="6">
        <v>1995</v>
      </c>
      <c r="B7">
        <f>(Population_1erjanvier!B7+Population_1erjanvier!B8)/2000000</f>
        <v>59.383994999999999</v>
      </c>
      <c r="C7">
        <f>(Population_1erjanvier!C7+Population_1erjanvier!C8)/2000000</f>
        <v>57.844247000000003</v>
      </c>
      <c r="D7" s="11">
        <f>(Population_1erjanvier!D7+Population_1erjanvier!D8)/2000000</f>
        <v>1.5397479999999999</v>
      </c>
      <c r="E7" s="9">
        <f t="shared" si="1"/>
        <v>2.6618861509252592E-2</v>
      </c>
      <c r="G7">
        <v>59.419531939576302</v>
      </c>
      <c r="H7">
        <v>57.845116307728233</v>
      </c>
      <c r="I7" s="11">
        <v>1.5744156318480642</v>
      </c>
      <c r="J7" s="10">
        <v>2.6496601041036252E-2</v>
      </c>
      <c r="L7" s="12">
        <f t="shared" si="2"/>
        <v>-5.980683188895015E-4</v>
      </c>
      <c r="M7" s="12">
        <f t="shared" si="3"/>
        <v>-1.5028195701183133E-5</v>
      </c>
      <c r="N7" s="12">
        <f t="shared" si="4"/>
        <v>-2.2019364611726523E-2</v>
      </c>
    </row>
    <row r="8" spans="1:14">
      <c r="A8" s="6">
        <v>1996</v>
      </c>
      <c r="B8">
        <f>(Population_1erjanvier!B8+Population_1erjanvier!B9)/2000000</f>
        <v>59.589295</v>
      </c>
      <c r="C8">
        <f>(Population_1erjanvier!C8+Population_1erjanvier!C9)/2000000</f>
        <v>58.025988499999997</v>
      </c>
      <c r="D8" s="11">
        <f>(Population_1erjanvier!D8+Population_1erjanvier!D9)/2000000</f>
        <v>1.5633064999999999</v>
      </c>
      <c r="E8" s="9">
        <f t="shared" si="1"/>
        <v>2.6941488467706155E-2</v>
      </c>
      <c r="G8">
        <v>59.623845286081966</v>
      </c>
      <c r="H8">
        <v>58.025547866555499</v>
      </c>
      <c r="I8" s="11">
        <v>1.5982974195264699</v>
      </c>
      <c r="J8" s="10">
        <v>2.6806345881545509E-2</v>
      </c>
      <c r="L8" s="12">
        <f t="shared" si="2"/>
        <v>-5.7947094683662604E-4</v>
      </c>
      <c r="M8" s="12">
        <f t="shared" si="3"/>
        <v>7.5937834402065567E-6</v>
      </c>
      <c r="N8" s="12">
        <f t="shared" si="4"/>
        <v>-2.189262092210394E-2</v>
      </c>
    </row>
    <row r="9" spans="1:14">
      <c r="A9" s="6">
        <v>1997</v>
      </c>
      <c r="B9">
        <f>(Population_1erjanvier!B9+Population_1erjanvier!B10)/2000000</f>
        <v>59.795262000000001</v>
      </c>
      <c r="C9">
        <f>(Population_1erjanvier!C9+Population_1erjanvier!C10)/2000000</f>
        <v>58.20749</v>
      </c>
      <c r="D9" s="11">
        <f>(Population_1erjanvier!D9+Population_1erjanvier!D10)/2000000</f>
        <v>1.587772</v>
      </c>
      <c r="E9" s="9">
        <f t="shared" si="1"/>
        <v>2.7277795349017798E-2</v>
      </c>
      <c r="G9">
        <v>59.831296754115371</v>
      </c>
      <c r="H9">
        <v>58.208145518755877</v>
      </c>
      <c r="I9" s="11">
        <v>1.6231512353594939</v>
      </c>
      <c r="J9" s="10">
        <v>2.7128799197350655E-2</v>
      </c>
      <c r="L9" s="12">
        <f t="shared" si="2"/>
        <v>-6.0227265779412467E-4</v>
      </c>
      <c r="M9" s="12">
        <f t="shared" si="3"/>
        <v>-1.1261632715411213E-5</v>
      </c>
      <c r="N9" s="12">
        <f t="shared" si="4"/>
        <v>-2.1796635204887848E-2</v>
      </c>
    </row>
    <row r="10" spans="1:14">
      <c r="A10" s="6">
        <v>1998</v>
      </c>
      <c r="B10">
        <f>(Population_1erjanvier!B10+Population_1erjanvier!B11)/2000000</f>
        <v>60.011006000000002</v>
      </c>
      <c r="C10">
        <f>(Population_1erjanvier!C10+Population_1erjanvier!C11)/2000000</f>
        <v>58.3977875</v>
      </c>
      <c r="D10" s="11">
        <f>(Population_1erjanvier!D10+Population_1erjanvier!D11)/2000000</f>
        <v>1.6132185000000001</v>
      </c>
      <c r="E10" s="9">
        <f t="shared" si="1"/>
        <v>2.7624651019527068E-2</v>
      </c>
      <c r="G10">
        <v>60.046567120676364</v>
      </c>
      <c r="H10">
        <v>58.397644955134155</v>
      </c>
      <c r="I10" s="11">
        <v>1.6489221655422084</v>
      </c>
      <c r="J10" s="10">
        <v>2.7460723312097896E-2</v>
      </c>
      <c r="L10" s="12">
        <f t="shared" si="2"/>
        <v>-5.9222570717315092E-4</v>
      </c>
      <c r="M10" s="12">
        <f t="shared" si="3"/>
        <v>2.440935177346795E-6</v>
      </c>
      <c r="N10" s="12">
        <f t="shared" si="4"/>
        <v>-2.1652729454618002E-2</v>
      </c>
    </row>
    <row r="11" spans="1:14">
      <c r="A11" s="6">
        <v>1999</v>
      </c>
      <c r="B11">
        <f>(Population_1erjanvier!B11+Population_1erjanvier!B12)/2000000</f>
        <v>60.315407499999999</v>
      </c>
      <c r="C11">
        <f>(Population_1erjanvier!C11+Population_1erjanvier!C12)/2000000</f>
        <v>58.677405499999999</v>
      </c>
      <c r="D11" s="11">
        <f>(Population_1erjanvier!D11+Population_1erjanvier!D12)/2000000</f>
        <v>1.638002</v>
      </c>
      <c r="E11" s="9">
        <f t="shared" si="1"/>
        <v>2.7915378773862114E-2</v>
      </c>
      <c r="G11">
        <v>60.348275405202493</v>
      </c>
      <c r="H11">
        <v>58.673081973969268</v>
      </c>
      <c r="I11" s="11">
        <v>1.6751934312332228</v>
      </c>
      <c r="J11" s="10">
        <v>2.7758762284179676E-2</v>
      </c>
      <c r="L11" s="12">
        <f t="shared" si="2"/>
        <v>-5.4463702536328585E-4</v>
      </c>
      <c r="M11" s="12">
        <f t="shared" si="3"/>
        <v>7.3688408470675459E-5</v>
      </c>
      <c r="N11" s="12">
        <f t="shared" si="4"/>
        <v>-2.220127570930347E-2</v>
      </c>
    </row>
    <row r="12" spans="1:14">
      <c r="A12" s="6">
        <v>2000</v>
      </c>
      <c r="B12">
        <f>(Population_1erjanvier!B12+Population_1erjanvier!B13)/2000000</f>
        <v>60.724780000000003</v>
      </c>
      <c r="C12">
        <f>(Population_1erjanvier!C12+Population_1erjanvier!C13)/2000000</f>
        <v>59.062384999999999</v>
      </c>
      <c r="D12" s="11">
        <f>(Population_1erjanvier!D12+Population_1erjanvier!D13)/2000000</f>
        <v>1.6623950000000001</v>
      </c>
      <c r="E12" s="9">
        <f t="shared" si="1"/>
        <v>2.8146425173991876E-2</v>
      </c>
      <c r="G12">
        <v>60.750737587456797</v>
      </c>
      <c r="H12">
        <v>59.04918931078987</v>
      </c>
      <c r="I12" s="11">
        <v>1.7015482766669261</v>
      </c>
      <c r="J12" s="10">
        <v>2.8008685066866493E-2</v>
      </c>
      <c r="L12" s="12">
        <f t="shared" si="2"/>
        <v>-4.2728020247368635E-4</v>
      </c>
      <c r="M12" s="12">
        <f t="shared" si="3"/>
        <v>2.2346943902441324E-4</v>
      </c>
      <c r="N12" s="12">
        <f t="shared" si="4"/>
        <v>-2.3010382487425707E-2</v>
      </c>
    </row>
    <row r="13" spans="1:14">
      <c r="A13" s="6">
        <v>2001</v>
      </c>
      <c r="B13">
        <f>(Population_1erjanvier!B13+Population_1erjanvier!B14)/2000000</f>
        <v>61.163240000000002</v>
      </c>
      <c r="C13">
        <f>(Population_1erjanvier!C13+Population_1erjanvier!C14)/2000000</f>
        <v>59.476235500000001</v>
      </c>
      <c r="D13" s="11">
        <f>(Population_1erjanvier!D13+Population_1erjanvier!D14)/2000000</f>
        <v>1.6870045</v>
      </c>
      <c r="E13" s="9">
        <f t="shared" si="1"/>
        <v>2.8364345621706335E-2</v>
      </c>
      <c r="G13">
        <v>61.181970495688773</v>
      </c>
      <c r="H13">
        <v>59.454883812455328</v>
      </c>
      <c r="I13" s="11">
        <v>1.7270866832334455</v>
      </c>
      <c r="J13" s="10">
        <v>2.8228686804965618E-2</v>
      </c>
      <c r="L13" s="12">
        <f t="shared" si="2"/>
        <v>-3.0614404107973857E-4</v>
      </c>
      <c r="M13" s="12">
        <f t="shared" si="3"/>
        <v>3.5912419931766583E-4</v>
      </c>
      <c r="N13" s="12">
        <f t="shared" si="4"/>
        <v>-2.3207974227676724E-2</v>
      </c>
    </row>
    <row r="14" spans="1:14">
      <c r="A14" s="6">
        <v>2002</v>
      </c>
      <c r="B14">
        <f>(Population_1erjanvier!B14+Population_1erjanvier!B15)/2000000</f>
        <v>61.604550000000003</v>
      </c>
      <c r="C14">
        <f>(Population_1erjanvier!C14+Population_1erjanvier!C15)/2000000</f>
        <v>59.89387</v>
      </c>
      <c r="D14" s="11">
        <f>(Population_1erjanvier!D14+Population_1erjanvier!D15)/2000000</f>
        <v>1.71068</v>
      </c>
      <c r="E14" s="9">
        <f t="shared" si="1"/>
        <v>2.856185449362347E-2</v>
      </c>
      <c r="G14">
        <v>61.614411331715274</v>
      </c>
      <c r="H14">
        <v>59.862093264842557</v>
      </c>
      <c r="I14" s="11">
        <v>1.752318066872717</v>
      </c>
      <c r="J14" s="10">
        <v>2.844006830542796E-2</v>
      </c>
      <c r="L14" s="12">
        <f t="shared" si="2"/>
        <v>-1.6004911029954364E-4</v>
      </c>
      <c r="M14" s="12">
        <f t="shared" si="3"/>
        <v>5.3083234187712369E-4</v>
      </c>
      <c r="N14" s="12">
        <f t="shared" si="4"/>
        <v>-2.3761706085143872E-2</v>
      </c>
    </row>
    <row r="15" spans="1:14">
      <c r="A15" s="6">
        <v>2003</v>
      </c>
      <c r="B15">
        <f>(Population_1erjanvier!B15+Population_1erjanvier!B16)/2000000</f>
        <v>62.037545999999999</v>
      </c>
      <c r="C15">
        <f>(Population_1erjanvier!C15+Population_1erjanvier!C16)/2000000</f>
        <v>60.303631000000003</v>
      </c>
      <c r="D15" s="11">
        <f>(Population_1erjanvier!D15+Population_1erjanvier!D16)/2000000</f>
        <v>1.7339150000000001</v>
      </c>
      <c r="E15" s="9">
        <f t="shared" si="1"/>
        <v>2.8753077903385289E-2</v>
      </c>
      <c r="G15">
        <v>62.042948842637621</v>
      </c>
      <c r="H15">
        <v>60.265388195737351</v>
      </c>
      <c r="I15" s="11">
        <v>1.7775606469002696</v>
      </c>
      <c r="J15" s="10">
        <v>2.8650486156110638E-2</v>
      </c>
      <c r="L15" s="12">
        <f t="shared" si="2"/>
        <v>-8.7082299252498572E-5</v>
      </c>
      <c r="M15" s="12">
        <f t="shared" si="3"/>
        <v>6.345732668051815E-4</v>
      </c>
      <c r="N15" s="12">
        <f t="shared" si="4"/>
        <v>-2.4553675271996644E-2</v>
      </c>
    </row>
    <row r="16" spans="1:14">
      <c r="A16" s="6">
        <v>2004</v>
      </c>
      <c r="B16">
        <f>(Population_1erjanvier!B16+Population_1erjanvier!B17)/2000000</f>
        <v>62.490799500000001</v>
      </c>
      <c r="C16">
        <f>(Population_1erjanvier!C16+Population_1erjanvier!C17)/2000000</f>
        <v>60.734342499999997</v>
      </c>
      <c r="D16" s="11">
        <f>(Population_1erjanvier!D16+Population_1erjanvier!D17)/2000000</f>
        <v>1.7564569999999999</v>
      </c>
      <c r="E16" s="9">
        <f t="shared" si="1"/>
        <v>2.8920326255281351E-2</v>
      </c>
      <c r="G16">
        <v>62.443637868131034</v>
      </c>
      <c r="H16">
        <v>60.642307806147571</v>
      </c>
      <c r="I16" s="11">
        <v>1.8013300619834711</v>
      </c>
      <c r="J16" s="10">
        <v>2.8847295312735208E-2</v>
      </c>
      <c r="L16" s="12">
        <f t="shared" si="2"/>
        <v>7.5526720542072265E-4</v>
      </c>
      <c r="M16" s="12">
        <f t="shared" si="3"/>
        <v>1.5176647654411362E-3</v>
      </c>
      <c r="N16" s="12">
        <f t="shared" si="4"/>
        <v>-2.4911071507939413E-2</v>
      </c>
    </row>
    <row r="17" spans="1:14">
      <c r="A17" s="6">
        <v>2005</v>
      </c>
      <c r="B17">
        <f>(Population_1erjanvier!B17+Population_1erjanvier!B18)/2000000</f>
        <v>62.958326999999997</v>
      </c>
      <c r="C17">
        <f>(Population_1erjanvier!C17+Population_1erjanvier!C18)/2000000</f>
        <v>61.181498499999996</v>
      </c>
      <c r="D17" s="11">
        <f>(Population_1erjanvier!D17+Population_1erjanvier!D18)/2000000</f>
        <v>1.7768284999999999</v>
      </c>
      <c r="E17" s="9">
        <f t="shared" si="1"/>
        <v>2.904192514996997E-2</v>
      </c>
      <c r="G17">
        <v>63.002080519764938</v>
      </c>
      <c r="H17">
        <v>61.182326019764936</v>
      </c>
      <c r="I17" s="11">
        <v>1.8197544999999999</v>
      </c>
      <c r="J17" s="10">
        <v>2.8884038193454718E-2</v>
      </c>
      <c r="L17" s="12">
        <f t="shared" si="2"/>
        <v>-6.9447737922265467E-4</v>
      </c>
      <c r="M17" s="12">
        <f t="shared" si="3"/>
        <v>-1.3525470814436442E-5</v>
      </c>
      <c r="N17" s="12">
        <f t="shared" si="4"/>
        <v>-2.3588896194514163E-2</v>
      </c>
    </row>
    <row r="18" spans="1:14">
      <c r="A18" s="6">
        <v>2006</v>
      </c>
      <c r="B18">
        <f>(Population_1erjanvier!B18+Population_1erjanvier!B19)/2000000</f>
        <v>63.393403499999998</v>
      </c>
      <c r="C18">
        <f>(Population_1erjanvier!C18+Population_1erjanvier!C19)/2000000</f>
        <v>61.597485499999998</v>
      </c>
      <c r="D18" s="11">
        <f>(Population_1erjanvier!D18+Population_1erjanvier!D19)/2000000</f>
        <v>1.7959179999999999</v>
      </c>
      <c r="E18" s="9">
        <f t="shared" si="1"/>
        <v>2.9155703117134547E-2</v>
      </c>
      <c r="G18">
        <v>63.439157155399471</v>
      </c>
      <c r="H18">
        <v>61.597956435431989</v>
      </c>
      <c r="I18" s="11">
        <v>1.8412007199674854</v>
      </c>
      <c r="J18" s="10">
        <v>2.9023095553702135E-2</v>
      </c>
      <c r="L18" s="12">
        <f t="shared" si="2"/>
        <v>-7.2122104786788823E-4</v>
      </c>
      <c r="M18" s="12">
        <f t="shared" si="3"/>
        <v>-7.645309345368222E-6</v>
      </c>
      <c r="N18" s="12">
        <f t="shared" si="4"/>
        <v>-2.4594124625524325E-2</v>
      </c>
    </row>
    <row r="19" spans="1:14">
      <c r="A19" s="6">
        <v>2007</v>
      </c>
      <c r="B19">
        <f>(Population_1erjanvier!B19+Population_1erjanvier!B20)/2000000</f>
        <v>63.781274500000002</v>
      </c>
      <c r="C19">
        <f>(Population_1erjanvier!C19+Population_1erjanvier!C20)/2000000</f>
        <v>61.965052</v>
      </c>
      <c r="D19" s="11">
        <f>(Population_1erjanvier!D19+Population_1erjanvier!D20)/2000000</f>
        <v>1.8162225000000001</v>
      </c>
      <c r="E19" s="9">
        <f t="shared" si="1"/>
        <v>2.9310432919510826E-2</v>
      </c>
      <c r="G19">
        <v>63.825021047314358</v>
      </c>
      <c r="H19">
        <v>61.9630813752566</v>
      </c>
      <c r="I19" s="11">
        <v>1.8619396720577535</v>
      </c>
      <c r="J19" s="10">
        <v>2.9172566518661579E-2</v>
      </c>
      <c r="L19" s="12">
        <f t="shared" si="2"/>
        <v>-6.8541375461398139E-4</v>
      </c>
      <c r="M19" s="12">
        <f t="shared" si="3"/>
        <v>3.1803207646595035E-5</v>
      </c>
      <c r="N19" s="12">
        <f t="shared" si="4"/>
        <v>-2.4553519506476971E-2</v>
      </c>
    </row>
    <row r="20" spans="1:14">
      <c r="A20" s="6">
        <v>2008</v>
      </c>
      <c r="B20">
        <f>(Population_1erjanvier!B20+Population_1erjanvier!B21)/2000000</f>
        <v>64.133179499999997</v>
      </c>
      <c r="C20">
        <f>(Population_1erjanvier!C20+Population_1erjanvier!C21)/2000000</f>
        <v>62.300287500000003</v>
      </c>
      <c r="D20" s="11">
        <f>(Population_1erjanvier!D20+Population_1erjanvier!D21)/2000000</f>
        <v>1.832892</v>
      </c>
      <c r="E20" s="9">
        <f t="shared" si="1"/>
        <v>2.9420281567721494E-2</v>
      </c>
      <c r="G20">
        <v>64.167522887439901</v>
      </c>
      <c r="H20">
        <v>62.288746659822621</v>
      </c>
      <c r="I20" s="11">
        <v>1.878776227617269</v>
      </c>
      <c r="J20" s="10">
        <v>2.9279238827918341E-2</v>
      </c>
      <c r="L20" s="12">
        <f t="shared" si="2"/>
        <v>-5.3521448069840166E-4</v>
      </c>
      <c r="M20" s="12">
        <f t="shared" si="3"/>
        <v>1.8527969811962916E-4</v>
      </c>
      <c r="N20" s="12">
        <f t="shared" si="4"/>
        <v>-2.4422401637187566E-2</v>
      </c>
    </row>
    <row r="21" spans="1:14">
      <c r="A21" s="6">
        <v>2009</v>
      </c>
      <c r="B21">
        <f>(Population_1erjanvier!B21+Population_1erjanvier!B22)/2000000</f>
        <v>64.458719500000001</v>
      </c>
      <c r="C21">
        <f>(Population_1erjanvier!C21+Population_1erjanvier!C22)/2000000</f>
        <v>62.615471999999997</v>
      </c>
      <c r="D21" s="11">
        <f>(Population_1erjanvier!D21+Population_1erjanvier!D22)/2000000</f>
        <v>1.8432474999999999</v>
      </c>
      <c r="E21" s="9">
        <f t="shared" si="1"/>
        <v>2.9437572553952799E-2</v>
      </c>
      <c r="G21">
        <v>64.387218502738904</v>
      </c>
      <c r="H21">
        <v>62.499056526539015</v>
      </c>
      <c r="I21" s="11">
        <v>1.8881619761998758</v>
      </c>
      <c r="J21" s="10">
        <v>2.9325105511733781E-2</v>
      </c>
      <c r="L21" s="12">
        <f t="shared" si="2"/>
        <v>1.1104843309554619E-3</v>
      </c>
      <c r="M21" s="12">
        <f t="shared" si="3"/>
        <v>1.8626756935370501E-3</v>
      </c>
      <c r="N21" s="12">
        <f t="shared" si="4"/>
        <v>-2.3787406359210228E-2</v>
      </c>
    </row>
    <row r="22" spans="1:14">
      <c r="A22" s="6">
        <v>2010</v>
      </c>
      <c r="B22">
        <f>(Population_1erjanvier!B22+Population_1erjanvier!B23)/2000000</f>
        <v>64.773169499999995</v>
      </c>
      <c r="C22">
        <f>(Population_1erjanvier!C22+Population_1erjanvier!C23)/2000000</f>
        <v>62.917789499999998</v>
      </c>
      <c r="D22" s="11">
        <f>(Population_1erjanvier!D22+Population_1erjanvier!D23)/2000000</f>
        <v>1.85538</v>
      </c>
      <c r="E22" s="9">
        <f t="shared" si="1"/>
        <v>2.9488957173233177E-2</v>
      </c>
      <c r="G22">
        <v>64.652939000000003</v>
      </c>
      <c r="H22">
        <v>62.795234999999998</v>
      </c>
      <c r="I22" s="11">
        <v>1.857704</v>
      </c>
      <c r="J22" s="10">
        <v>2.8733481087379491E-2</v>
      </c>
      <c r="L22" s="12">
        <f t="shared" si="2"/>
        <v>1.8596293047094274E-3</v>
      </c>
      <c r="M22" s="12">
        <f t="shared" si="3"/>
        <v>1.9516528602846965E-3</v>
      </c>
      <c r="N22" s="12">
        <f t="shared" si="4"/>
        <v>-1.25100661892314E-3</v>
      </c>
    </row>
    <row r="23" spans="1:14">
      <c r="A23" s="6">
        <v>2011</v>
      </c>
      <c r="B23">
        <f>(Population_1erjanvier!B23+Population_1erjanvier!B24)/2000000</f>
        <v>65.087320500000004</v>
      </c>
      <c r="C23">
        <f>(Population_1erjanvier!C23+Population_1erjanvier!C24)/2000000</f>
        <v>63.223157499999999</v>
      </c>
      <c r="D23" s="11">
        <f>(Population_1erjanvier!D23+Population_1erjanvier!D24)/2000000</f>
        <v>1.864163</v>
      </c>
      <c r="E23" s="9">
        <f t="shared" si="1"/>
        <v>2.9485446056692122E-2</v>
      </c>
    </row>
    <row r="24" spans="1:14" ht="15.75" thickBot="1">
      <c r="A24" s="6">
        <v>2012</v>
      </c>
      <c r="B24">
        <f>(Population_1erjanvier!B24+Population_1erjanvier!B25)/2000000</f>
        <v>65.402998499999995</v>
      </c>
      <c r="C24">
        <f>(Population_1erjanvier!C24+Population_1erjanvier!C25)/2000000</f>
        <v>63.536918</v>
      </c>
      <c r="D24" s="11">
        <f>(Population_1erjanvier!D24+Population_1erjanvier!D25)/2000000</f>
        <v>1.8660805</v>
      </c>
      <c r="E24" s="9">
        <f t="shared" si="1"/>
        <v>2.9370019175308442E-2</v>
      </c>
    </row>
    <row r="25" spans="1:14" ht="15.75" thickBot="1">
      <c r="A25" s="6">
        <v>2013</v>
      </c>
      <c r="B25">
        <f>(Population_1erjanvier!B25+Population_1erjanvier!B26)/2000000</f>
        <v>65.819542999999996</v>
      </c>
      <c r="C25">
        <f>(Population_1erjanvier!C25+Population_1erjanvier!C26)/2000000</f>
        <v>63.839971499999997</v>
      </c>
      <c r="D25" s="11">
        <f>(Population_1erjanvier!D25+Population_1erjanvier!D26)/2000000</f>
        <v>1.9795715</v>
      </c>
      <c r="E25" s="9">
        <f t="shared" si="1"/>
        <v>3.1008339344261771E-2</v>
      </c>
      <c r="G25" s="36" t="s">
        <v>5</v>
      </c>
      <c r="H25" s="37"/>
      <c r="I25" s="37"/>
      <c r="J25" s="38"/>
    </row>
    <row r="26" spans="1:14">
      <c r="A26" s="6">
        <v>2014</v>
      </c>
      <c r="B26">
        <f>(Population_1erjanvier!B26+Population_1erjanvier!B27)/2000000</f>
        <v>66.227466000000007</v>
      </c>
      <c r="C26">
        <f>(Population_1erjanvier!C26+Population_1erjanvier!C27)/2000000</f>
        <v>64.129660000000001</v>
      </c>
      <c r="D26" s="11">
        <f>(Population_1erjanvier!D26+Population_1erjanvier!D27)/2000000</f>
        <v>2.0978059999999998</v>
      </c>
      <c r="E26" s="9">
        <f t="shared" si="1"/>
        <v>3.2711946391108263E-2</v>
      </c>
    </row>
    <row r="27" spans="1:14" ht="15.75" thickBot="1">
      <c r="A27" s="7">
        <v>2015</v>
      </c>
      <c r="B27">
        <f>(Population_1erjanvier!B27+Population_1erjanvier!B28)/2000000</f>
        <v>33.190300999999998</v>
      </c>
      <c r="C27">
        <f>(Population_1erjanvier!C27+Population_1erjanvier!C28)/2000000</f>
        <v>32.138621000000001</v>
      </c>
      <c r="D27" s="11">
        <f>(Population_1erjanvier!D27+Population_1erjanvier!D28)/2000000</f>
        <v>1.0516799999999999</v>
      </c>
      <c r="E27" s="9">
        <f t="shared" si="1"/>
        <v>3.2723245966278389E-2</v>
      </c>
    </row>
  </sheetData>
  <mergeCells count="1">
    <mergeCell ref="G25:J2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2" workbookViewId="0">
      <selection activeCell="A2" sqref="A2:E27"/>
    </sheetView>
  </sheetViews>
  <sheetFormatPr baseColWidth="10" defaultRowHeight="15"/>
  <sheetData>
    <row r="1" spans="1:10" ht="64.5" thickBot="1">
      <c r="A1" s="5" t="s">
        <v>0</v>
      </c>
      <c r="B1" s="26" t="s">
        <v>7</v>
      </c>
      <c r="C1" s="27" t="s">
        <v>8</v>
      </c>
      <c r="D1" s="27" t="s">
        <v>9</v>
      </c>
      <c r="E1" s="28" t="s">
        <v>4</v>
      </c>
      <c r="G1" s="1" t="s">
        <v>10</v>
      </c>
      <c r="H1" s="3" t="s">
        <v>5</v>
      </c>
      <c r="I1" s="3"/>
      <c r="J1" s="13" t="s">
        <v>6</v>
      </c>
    </row>
    <row r="2" spans="1:10">
      <c r="A2" s="29">
        <v>1990</v>
      </c>
      <c r="B2" s="30">
        <v>41733008</v>
      </c>
      <c r="C2" s="30">
        <v>40857353</v>
      </c>
      <c r="D2" s="30">
        <v>875655</v>
      </c>
      <c r="E2" s="31">
        <v>2.1432005152169305E-2</v>
      </c>
      <c r="G2">
        <f>(Population_1erjanvier!C2-Population_adults_1erjanvier!C2)/Population_adults_1erjanvier!C2</f>
        <v>0.38474462601627668</v>
      </c>
      <c r="H2">
        <v>0.27784520000000001</v>
      </c>
      <c r="J2" s="12">
        <f>(H2-G2)/G2</f>
        <v>-0.27784514399365323</v>
      </c>
    </row>
    <row r="3" spans="1:10">
      <c r="A3" s="32">
        <v>1991</v>
      </c>
      <c r="B3" s="20">
        <v>42117210</v>
      </c>
      <c r="C3" s="20">
        <v>41235206</v>
      </c>
      <c r="D3" s="20">
        <v>882004</v>
      </c>
      <c r="E3" s="33">
        <v>2.1389586364622501E-2</v>
      </c>
      <c r="G3">
        <f>(Population_1erjanvier!C3-Population_adults_1erjanvier!C3)/Population_adults_1erjanvier!C3</f>
        <v>0.37844978875575402</v>
      </c>
      <c r="H3">
        <v>0.2745474</v>
      </c>
      <c r="J3" s="12">
        <f t="shared" ref="J3:J22" si="0">(H3-G3)/G3</f>
        <v>-0.27454735566733562</v>
      </c>
    </row>
    <row r="4" spans="1:10">
      <c r="A4" s="32">
        <v>1992</v>
      </c>
      <c r="B4" s="20">
        <v>42537712</v>
      </c>
      <c r="C4" s="20">
        <v>41637018</v>
      </c>
      <c r="D4" s="20">
        <v>900694</v>
      </c>
      <c r="E4" s="33">
        <v>2.1632048673610585E-2</v>
      </c>
      <c r="G4">
        <f>(Population_1erjanvier!C4-Population_adults_1erjanvier!C4)/Population_adults_1erjanvier!C4</f>
        <v>0.37162879916136166</v>
      </c>
      <c r="H4">
        <v>0.27093980000000001</v>
      </c>
      <c r="J4" s="12">
        <f t="shared" si="0"/>
        <v>-0.27093971023930891</v>
      </c>
    </row>
    <row r="5" spans="1:10">
      <c r="A5" s="32">
        <v>1993</v>
      </c>
      <c r="B5" s="20">
        <v>42959011</v>
      </c>
      <c r="C5" s="20">
        <v>42038688</v>
      </c>
      <c r="D5" s="20">
        <v>920323</v>
      </c>
      <c r="E5" s="33">
        <v>2.1892286457655386E-2</v>
      </c>
      <c r="G5">
        <f>(Population_1erjanvier!C5-Population_adults_1erjanvier!C5)/Population_adults_1erjanvier!C5</f>
        <v>0.36467534381662908</v>
      </c>
      <c r="H5">
        <v>0.26722499999999999</v>
      </c>
      <c r="J5" s="12">
        <f t="shared" si="0"/>
        <v>-0.26722493162474503</v>
      </c>
    </row>
    <row r="6" spans="1:10">
      <c r="A6" s="32">
        <v>1994</v>
      </c>
      <c r="B6" s="20">
        <v>43325577</v>
      </c>
      <c r="C6" s="20">
        <v>42385233</v>
      </c>
      <c r="D6" s="20">
        <v>940344</v>
      </c>
      <c r="E6" s="33">
        <v>2.2185651309266131E-2</v>
      </c>
      <c r="G6">
        <f>(Population_1erjanvier!C6-Population_adults_1erjanvier!C6)/Population_adults_1erjanvier!C6</f>
        <v>0.35813829311732226</v>
      </c>
      <c r="H6">
        <v>0.26369799999999999</v>
      </c>
      <c r="J6" s="12">
        <f t="shared" si="0"/>
        <v>-0.26369783665212432</v>
      </c>
    </row>
    <row r="7" spans="1:10">
      <c r="A7" s="32">
        <v>1995</v>
      </c>
      <c r="B7" s="20">
        <v>43629452</v>
      </c>
      <c r="C7" s="20">
        <v>42668174</v>
      </c>
      <c r="D7" s="20">
        <v>961278</v>
      </c>
      <c r="E7" s="33">
        <v>2.2529157212117866E-2</v>
      </c>
      <c r="G7">
        <f>(Population_1erjanvier!C7-Population_adults_1erjanvier!C7)/Population_adults_1erjanvier!C7</f>
        <v>0.35352722148362853</v>
      </c>
      <c r="H7">
        <v>0.26118960000000002</v>
      </c>
      <c r="J7" s="12">
        <f t="shared" si="0"/>
        <v>-0.26118956581651681</v>
      </c>
    </row>
    <row r="8" spans="1:10">
      <c r="A8" s="32">
        <v>1996</v>
      </c>
      <c r="B8" s="20">
        <v>43860536</v>
      </c>
      <c r="C8" s="20">
        <v>42877732</v>
      </c>
      <c r="D8" s="20">
        <v>982804</v>
      </c>
      <c r="E8" s="33">
        <v>2.2921081740050989E-2</v>
      </c>
      <c r="G8">
        <f>(Population_1erjanvier!C8-Population_adults_1erjanvier!C8)/Population_adults_1erjanvier!C8</f>
        <v>0.35118991368293456</v>
      </c>
      <c r="H8">
        <v>0.25991160000000002</v>
      </c>
      <c r="J8" s="12">
        <f t="shared" si="0"/>
        <v>-0.2599115467915844</v>
      </c>
    </row>
    <row r="9" spans="1:10">
      <c r="A9" s="32">
        <v>1997</v>
      </c>
      <c r="B9" s="20">
        <v>44064430</v>
      </c>
      <c r="C9" s="20">
        <v>43060276</v>
      </c>
      <c r="D9" s="20">
        <v>1004154</v>
      </c>
      <c r="E9" s="33">
        <v>2.3319729766711202E-2</v>
      </c>
      <c r="G9">
        <f>(Population_1erjanvier!C9-Population_adults_1erjanvier!C9)/Population_adults_1erjanvier!C9</f>
        <v>0.34964341612673361</v>
      </c>
      <c r="H9">
        <v>0.2590635</v>
      </c>
      <c r="J9" s="12">
        <f t="shared" si="0"/>
        <v>-0.25906369732385159</v>
      </c>
    </row>
    <row r="10" spans="1:10">
      <c r="A10" s="32">
        <v>1998</v>
      </c>
      <c r="B10" s="20">
        <v>44298443</v>
      </c>
      <c r="C10" s="20">
        <v>43272040</v>
      </c>
      <c r="D10" s="20">
        <v>1026403</v>
      </c>
      <c r="E10" s="33">
        <v>2.3719773784642462E-2</v>
      </c>
      <c r="G10">
        <f>(Population_1erjanvier!C10-Population_adults_1erjanvier!C10)/Population_adults_1erjanvier!C10</f>
        <v>0.34726631792723428</v>
      </c>
      <c r="H10">
        <v>0.25775629999999999</v>
      </c>
      <c r="J10" s="12">
        <f t="shared" si="0"/>
        <v>-0.25775611772976526</v>
      </c>
    </row>
    <row r="11" spans="1:10">
      <c r="A11" s="32">
        <v>1999</v>
      </c>
      <c r="B11" s="20">
        <v>44527495</v>
      </c>
      <c r="C11" s="20">
        <v>43478705</v>
      </c>
      <c r="D11" s="20">
        <v>1048790</v>
      </c>
      <c r="E11" s="33">
        <v>2.4121923594550482E-2</v>
      </c>
      <c r="G11">
        <f>(Population_1erjanvier!C11-Population_adults_1erjanvier!C11)/Population_adults_1erjanvier!C11</f>
        <v>0.34540835565364703</v>
      </c>
      <c r="H11">
        <v>0.25673119999999999</v>
      </c>
      <c r="J11" s="12">
        <f t="shared" si="0"/>
        <v>-0.256731356384924</v>
      </c>
    </row>
    <row r="12" spans="1:10">
      <c r="A12" s="32">
        <v>2000</v>
      </c>
      <c r="B12" s="20">
        <v>44881510</v>
      </c>
      <c r="C12" s="20">
        <v>43814106</v>
      </c>
      <c r="D12" s="20">
        <v>1067404</v>
      </c>
      <c r="E12" s="33">
        <v>2.4362108404083378E-2</v>
      </c>
      <c r="G12">
        <f>(Population_1erjanvier!C12-Population_adults_1erjanvier!C12)/Population_adults_1erjanvier!C12</f>
        <v>0.34336183876489457</v>
      </c>
      <c r="H12">
        <v>0.25563340000000001</v>
      </c>
      <c r="J12" s="12">
        <f t="shared" si="0"/>
        <v>-0.25549851165890231</v>
      </c>
    </row>
    <row r="13" spans="1:10">
      <c r="A13" s="32">
        <v>2001</v>
      </c>
      <c r="B13" s="20">
        <v>45290351</v>
      </c>
      <c r="C13" s="20">
        <v>44203879</v>
      </c>
      <c r="D13" s="20">
        <v>1086472</v>
      </c>
      <c r="E13" s="33">
        <v>2.4578657452211376E-2</v>
      </c>
      <c r="G13">
        <f>(Population_1erjanvier!C13-Population_adults_1erjanvier!C13)/Population_adults_1erjanvier!C13</f>
        <v>0.34075500478136772</v>
      </c>
      <c r="H13">
        <v>0.25407249999999998</v>
      </c>
      <c r="J13" s="12">
        <f t="shared" si="0"/>
        <v>-0.2543836585378525</v>
      </c>
    </row>
    <row r="14" spans="1:10">
      <c r="A14" s="32">
        <v>2002</v>
      </c>
      <c r="B14" s="20">
        <v>45705465</v>
      </c>
      <c r="C14" s="20">
        <v>44599823</v>
      </c>
      <c r="D14" s="20">
        <v>1105642</v>
      </c>
      <c r="E14" s="33">
        <v>2.4790277755138177E-2</v>
      </c>
      <c r="G14">
        <f>(Population_1erjanvier!C14-Population_adults_1erjanvier!C14)/Population_adults_1erjanvier!C14</f>
        <v>0.33825416751093385</v>
      </c>
      <c r="H14">
        <v>0.25242550000000002</v>
      </c>
      <c r="J14" s="12">
        <f t="shared" si="0"/>
        <v>-0.25374016273771249</v>
      </c>
    </row>
    <row r="15" spans="1:10">
      <c r="A15" s="32">
        <v>2003</v>
      </c>
      <c r="B15" s="20">
        <v>46114172</v>
      </c>
      <c r="C15" s="20">
        <v>44989325</v>
      </c>
      <c r="D15" s="20">
        <v>1124847</v>
      </c>
      <c r="E15" s="33">
        <v>2.5002531156002008E-2</v>
      </c>
      <c r="G15">
        <f>(Population_1erjanvier!C15-Population_adults_1erjanvier!C15)/Population_adults_1erjanvier!C15</f>
        <v>0.33591337500618201</v>
      </c>
      <c r="H15">
        <v>0.250863</v>
      </c>
      <c r="J15" s="12">
        <f t="shared" si="0"/>
        <v>-0.25319139199091661</v>
      </c>
    </row>
    <row r="16" spans="1:10">
      <c r="A16" s="32">
        <v>2004</v>
      </c>
      <c r="B16" s="20">
        <v>46467089</v>
      </c>
      <c r="C16" s="20">
        <v>45323082</v>
      </c>
      <c r="D16" s="20">
        <v>1144007</v>
      </c>
      <c r="E16" s="33">
        <v>2.5241156371493007E-2</v>
      </c>
      <c r="G16">
        <f>(Population_1erjanvier!C16-Population_adults_1erjanvier!C16)/Population_adults_1erjanvier!C16</f>
        <v>0.33498028664511387</v>
      </c>
      <c r="H16">
        <v>0.25014310000000001</v>
      </c>
      <c r="J16" s="12">
        <f t="shared" si="0"/>
        <v>-0.25326023657921221</v>
      </c>
    </row>
    <row r="17" spans="1:10">
      <c r="A17" s="32">
        <v>2005</v>
      </c>
      <c r="B17" s="20">
        <v>46881680</v>
      </c>
      <c r="C17" s="20">
        <v>45718275</v>
      </c>
      <c r="D17" s="20">
        <v>1163405</v>
      </c>
      <c r="E17" s="33">
        <v>2.5447263703628362E-2</v>
      </c>
      <c r="G17">
        <f>(Population_1erjanvier!C17-Population_adults_1erjanvier!C17)/Population_adults_1erjanvier!C17</f>
        <v>0.33345503521294273</v>
      </c>
      <c r="H17">
        <v>0.24909049999999999</v>
      </c>
      <c r="J17" s="12">
        <f t="shared" si="0"/>
        <v>-0.25300123346186082</v>
      </c>
    </row>
    <row r="18" spans="1:10">
      <c r="A18" s="32">
        <v>2006</v>
      </c>
      <c r="B18" s="20">
        <v>47298364</v>
      </c>
      <c r="C18" s="20">
        <v>46119332</v>
      </c>
      <c r="D18" s="20">
        <v>1179032</v>
      </c>
      <c r="E18" s="33">
        <v>2.5564810869333494E-2</v>
      </c>
      <c r="G18">
        <f>(Population_1erjanvier!C18-Population_adults_1erjanvier!C18)/Population_adults_1erjanvier!C18</f>
        <v>0.33132312063843422</v>
      </c>
      <c r="H18">
        <v>0.2480936</v>
      </c>
      <c r="J18" s="12">
        <f t="shared" si="0"/>
        <v>-0.25120347918387742</v>
      </c>
    </row>
    <row r="19" spans="1:10">
      <c r="A19" s="32">
        <v>2007</v>
      </c>
      <c r="B19" s="20">
        <v>47675894</v>
      </c>
      <c r="C19" s="20">
        <v>46480144</v>
      </c>
      <c r="D19" s="20">
        <v>1195750</v>
      </c>
      <c r="E19" s="33">
        <v>2.572603905874302E-2</v>
      </c>
      <c r="G19">
        <f>(Population_1erjanvier!C19-Population_adults_1erjanvier!C19)/Population_adults_1erjanvier!C19</f>
        <v>0.32949755921582341</v>
      </c>
      <c r="H19">
        <v>0.2470628</v>
      </c>
      <c r="J19" s="12">
        <f t="shared" si="0"/>
        <v>-0.25018321656770759</v>
      </c>
    </row>
    <row r="20" spans="1:10">
      <c r="A20" s="32">
        <v>2008</v>
      </c>
      <c r="B20" s="20">
        <v>48012974</v>
      </c>
      <c r="C20" s="20">
        <v>46797291</v>
      </c>
      <c r="D20" s="20">
        <v>1215683</v>
      </c>
      <c r="E20" s="33">
        <v>2.5977636184111596E-2</v>
      </c>
      <c r="G20">
        <f>(Population_1erjanvier!C20-Population_adults_1erjanvier!C20)/Population_adults_1erjanvier!C20</f>
        <v>0.32774493292784834</v>
      </c>
      <c r="H20">
        <v>0.2456662</v>
      </c>
      <c r="J20" s="12">
        <f t="shared" si="0"/>
        <v>-0.25043478840271688</v>
      </c>
    </row>
    <row r="21" spans="1:10">
      <c r="A21" s="32">
        <v>2009</v>
      </c>
      <c r="B21" s="20">
        <v>48327192</v>
      </c>
      <c r="C21" s="20">
        <v>47096869</v>
      </c>
      <c r="D21" s="20">
        <v>1230323</v>
      </c>
      <c r="E21" s="33">
        <v>2.6123243988894464E-2</v>
      </c>
      <c r="G21">
        <f>(Population_1erjanvier!C21-Population_adults_1erjanvier!C21)/Population_adults_1erjanvier!C21</f>
        <v>0.32632402803676824</v>
      </c>
      <c r="H21">
        <v>0.24448310000000001</v>
      </c>
      <c r="J21" s="12">
        <f t="shared" si="0"/>
        <v>-0.25079651207157472</v>
      </c>
    </row>
    <row r="22" spans="1:10">
      <c r="A22" s="32">
        <v>2010</v>
      </c>
      <c r="B22" s="20">
        <v>48602404</v>
      </c>
      <c r="C22" s="20">
        <v>47358643</v>
      </c>
      <c r="D22" s="20">
        <v>1243761</v>
      </c>
      <c r="E22" s="33">
        <v>2.6262597938036359E-2</v>
      </c>
      <c r="G22">
        <f>(Population_1erjanvier!C22-Population_adults_1erjanvier!C22)/Population_adults_1erjanvier!C22</f>
        <v>0.32531742938664859</v>
      </c>
      <c r="H22">
        <v>0.243338</v>
      </c>
      <c r="J22" s="12">
        <f t="shared" si="0"/>
        <v>-0.25199826993964658</v>
      </c>
    </row>
    <row r="23" spans="1:10">
      <c r="A23" s="32">
        <v>2011</v>
      </c>
      <c r="B23" s="20">
        <v>48895130</v>
      </c>
      <c r="C23" s="20">
        <v>47629936</v>
      </c>
      <c r="D23" s="20">
        <v>1265194</v>
      </c>
      <c r="E23" s="33">
        <v>2.6563000210623841E-2</v>
      </c>
      <c r="G23">
        <f>(Population_1erjanvier!C23-Population_adults_1erjanvier!C23)/Population_adults_1erjanvier!C23</f>
        <v>0.32417444356843139</v>
      </c>
    </row>
    <row r="24" spans="1:10">
      <c r="A24" s="32">
        <v>2012</v>
      </c>
      <c r="B24" s="20">
        <v>49194128</v>
      </c>
      <c r="C24" s="20">
        <v>47918315</v>
      </c>
      <c r="D24" s="20">
        <v>1275813</v>
      </c>
      <c r="E24" s="33">
        <v>2.6624746717408575E-2</v>
      </c>
      <c r="G24">
        <f>(Population_1erjanvier!C24-Population_adults_1erjanvier!C24)/Population_adults_1erjanvier!C24</f>
        <v>0.32258346312886838</v>
      </c>
    </row>
    <row r="25" spans="1:10">
      <c r="A25" s="32">
        <v>2013</v>
      </c>
      <c r="B25" s="20">
        <v>49468675</v>
      </c>
      <c r="C25" s="20">
        <v>48184769</v>
      </c>
      <c r="D25" s="20">
        <v>1283906</v>
      </c>
      <c r="E25" s="33">
        <v>2.6645473801067718E-2</v>
      </c>
      <c r="G25">
        <f>(Population_1erjanvier!C25-Population_adults_1erjanvier!C25)/Population_adults_1erjanvier!C25</f>
        <v>0.32195019965748928</v>
      </c>
    </row>
    <row r="26" spans="1:10">
      <c r="A26" s="32">
        <v>2014</v>
      </c>
      <c r="B26" s="20">
        <v>49788712</v>
      </c>
      <c r="C26" s="20">
        <v>48393032</v>
      </c>
      <c r="D26" s="20">
        <v>1395680</v>
      </c>
      <c r="E26" s="33">
        <v>2.8840515717221439E-2</v>
      </c>
      <c r="G26">
        <f>(Population_1erjanvier!C26-Population_adults_1erjanvier!C26)/Population_adults_1erjanvier!C26</f>
        <v>0.3221341039346326</v>
      </c>
    </row>
    <row r="27" spans="1:10" ht="15.75" thickBot="1">
      <c r="A27" s="34">
        <v>2015</v>
      </c>
      <c r="B27" s="23">
        <v>50021383</v>
      </c>
      <c r="C27" s="23">
        <v>48612937</v>
      </c>
      <c r="D27" s="23">
        <v>1408446</v>
      </c>
      <c r="E27" s="35">
        <v>2.8972658039566709E-2</v>
      </c>
      <c r="G27">
        <f>(Population_1erjanvier!C27-Population_adults_1erjanvier!C27)/Population_adults_1erjanvier!C27</f>
        <v>0.32222502828825172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B2" sqref="B2"/>
    </sheetView>
  </sheetViews>
  <sheetFormatPr baseColWidth="10" defaultRowHeight="15"/>
  <sheetData>
    <row r="1" spans="1:10" ht="51.75" thickBot="1">
      <c r="A1" s="4" t="s">
        <v>0</v>
      </c>
      <c r="B1" s="17" t="s">
        <v>1</v>
      </c>
      <c r="C1" s="18" t="s">
        <v>2</v>
      </c>
      <c r="D1" s="18" t="s">
        <v>3</v>
      </c>
      <c r="E1" s="19" t="s">
        <v>4</v>
      </c>
      <c r="G1" s="15" t="s">
        <v>1</v>
      </c>
      <c r="H1" s="16" t="s">
        <v>2</v>
      </c>
      <c r="J1" s="13" t="s">
        <v>6</v>
      </c>
    </row>
    <row r="2" spans="1:10">
      <c r="A2" s="5">
        <v>1990</v>
      </c>
      <c r="B2" s="20">
        <f>(Population_adults_1erjanvier!B2+Population_adults_1erjanvier!B3)/2000000</f>
        <v>41.925108999999999</v>
      </c>
      <c r="C2" s="20">
        <f>(Population_adults_1erjanvier!C2+Population_adults_1erjanvier!C3)/2000000</f>
        <v>41.046279499999997</v>
      </c>
      <c r="D2" s="21">
        <f>(Population_adults_1erjanvier!D2+Population_adults_1erjanvier!D3)/2000000</f>
        <v>0.87882950000000004</v>
      </c>
      <c r="E2" s="22">
        <f>D2/C2</f>
        <v>2.1410698136477876E-2</v>
      </c>
      <c r="G2">
        <f>(Population_midyear!C2-Population_adults_midyear!C2)/Population_adults_midyear!C2</f>
        <v>0.38158272054839953</v>
      </c>
      <c r="H2">
        <v>0.27784520000000001</v>
      </c>
      <c r="J2" s="12">
        <f>(H2-G2)/G2</f>
        <v>-0.27186115870055905</v>
      </c>
    </row>
    <row r="3" spans="1:10">
      <c r="A3" s="6">
        <v>1991</v>
      </c>
      <c r="B3" s="20">
        <f>(Population_adults_1erjanvier!B3+Population_adults_1erjanvier!B4)/2000000</f>
        <v>42.327461</v>
      </c>
      <c r="C3" s="20">
        <f>(Population_adults_1erjanvier!C3+Population_adults_1erjanvier!C4)/2000000</f>
        <v>41.436112000000001</v>
      </c>
      <c r="D3" s="21">
        <f>(Population_adults_1erjanvier!D3+Population_adults_1erjanvier!D4)/2000000</f>
        <v>0.89134899999999995</v>
      </c>
      <c r="E3" s="22">
        <f t="shared" ref="E3:E27" si="0">D3/C3</f>
        <v>2.1511405317178406E-2</v>
      </c>
      <c r="G3">
        <f>(Population_midyear!C3-Population_adults_midyear!C3)/Population_adults_midyear!C3</f>
        <v>0.37502275792670892</v>
      </c>
      <c r="H3">
        <v>0.2745474</v>
      </c>
      <c r="J3" s="12">
        <f t="shared" ref="J3:J22" si="1">(H3-G3)/G3</f>
        <v>-0.26791802844760937</v>
      </c>
    </row>
    <row r="4" spans="1:10">
      <c r="A4" s="6">
        <v>1992</v>
      </c>
      <c r="B4" s="20">
        <f>(Population_adults_1erjanvier!B4+Population_adults_1erjanvier!B5)/2000000</f>
        <v>42.748361500000001</v>
      </c>
      <c r="C4" s="20">
        <f>(Population_adults_1erjanvier!C4+Population_adults_1erjanvier!C5)/2000000</f>
        <v>41.837853000000003</v>
      </c>
      <c r="D4" s="21">
        <f>(Population_adults_1erjanvier!D4+Population_adults_1erjanvier!D5)/2000000</f>
        <v>0.91050850000000005</v>
      </c>
      <c r="E4" s="22">
        <f t="shared" si="0"/>
        <v>2.1762792177696118E-2</v>
      </c>
      <c r="G4">
        <f>(Population_midyear!C4-Population_adults_midyear!C4)/Population_adults_midyear!C4</f>
        <v>0.36813538209047186</v>
      </c>
      <c r="H4">
        <v>0.27093980000000001</v>
      </c>
      <c r="J4" s="12">
        <f t="shared" si="1"/>
        <v>-0.26402129982329531</v>
      </c>
    </row>
    <row r="5" spans="1:10">
      <c r="A5" s="6">
        <v>1993</v>
      </c>
      <c r="B5" s="20">
        <f>(Population_adults_1erjanvier!B5+Population_adults_1erjanvier!B6)/2000000</f>
        <v>43.142294</v>
      </c>
      <c r="C5" s="20">
        <f>(Population_adults_1erjanvier!C5+Population_adults_1erjanvier!C6)/2000000</f>
        <v>42.211960500000004</v>
      </c>
      <c r="D5" s="21">
        <f>(Population_adults_1erjanvier!D5+Population_adults_1erjanvier!D6)/2000000</f>
        <v>0.93033350000000004</v>
      </c>
      <c r="E5" s="22">
        <f t="shared" si="0"/>
        <v>2.2039570988416895E-2</v>
      </c>
      <c r="G5">
        <f>(Population_midyear!C5-Population_adults_midyear!C5)/Population_adults_midyear!C5</f>
        <v>0.36139340175872653</v>
      </c>
      <c r="H5">
        <v>0.26722499999999999</v>
      </c>
      <c r="J5" s="12">
        <f t="shared" si="1"/>
        <v>-0.26057034052214173</v>
      </c>
    </row>
    <row r="6" spans="1:10">
      <c r="A6" s="6">
        <v>1994</v>
      </c>
      <c r="B6" s="20">
        <f>(Population_adults_1erjanvier!B6+Population_adults_1erjanvier!B7)/2000000</f>
        <v>43.477514499999998</v>
      </c>
      <c r="C6" s="20">
        <f>(Population_adults_1erjanvier!C6+Population_adults_1erjanvier!C7)/2000000</f>
        <v>42.526703500000004</v>
      </c>
      <c r="D6" s="21">
        <f>(Population_adults_1erjanvier!D6+Population_adults_1erjanvier!D7)/2000000</f>
        <v>0.95081099999999996</v>
      </c>
      <c r="E6" s="22">
        <f t="shared" si="0"/>
        <v>2.2357975618777972E-2</v>
      </c>
      <c r="G6">
        <f>(Population_midyear!C6-Population_adults_midyear!C6)/Population_adults_midyear!C6</f>
        <v>0.35582508764169779</v>
      </c>
      <c r="H6">
        <v>0.26369799999999999</v>
      </c>
      <c r="J6" s="12">
        <f t="shared" si="1"/>
        <v>-0.25891116405616188</v>
      </c>
    </row>
    <row r="7" spans="1:10">
      <c r="A7" s="6">
        <v>1995</v>
      </c>
      <c r="B7" s="20">
        <f>(Population_adults_1erjanvier!B7+Population_adults_1erjanvier!B8)/2000000</f>
        <v>43.744993999999998</v>
      </c>
      <c r="C7" s="20">
        <f>(Population_adults_1erjanvier!C7+Population_adults_1erjanvier!C8)/2000000</f>
        <v>42.772953000000001</v>
      </c>
      <c r="D7" s="21">
        <f>(Population_adults_1erjanvier!D7+Population_adults_1erjanvier!D8)/2000000</f>
        <v>0.97204100000000004</v>
      </c>
      <c r="E7" s="22">
        <f t="shared" si="0"/>
        <v>2.2725599516124125E-2</v>
      </c>
      <c r="G7">
        <f>(Population_midyear!C7-Population_adults_midyear!C7)/Population_adults_midyear!C7</f>
        <v>0.35235570478381517</v>
      </c>
      <c r="H7">
        <v>0.26118960000000002</v>
      </c>
      <c r="J7" s="12">
        <f t="shared" si="1"/>
        <v>-0.25873315954895448</v>
      </c>
    </row>
    <row r="8" spans="1:10">
      <c r="A8" s="6">
        <v>1996</v>
      </c>
      <c r="B8" s="20">
        <f>(Population_adults_1erjanvier!B8+Population_adults_1erjanvier!B9)/2000000</f>
        <v>43.962482999999999</v>
      </c>
      <c r="C8" s="20">
        <f>(Population_adults_1erjanvier!C8+Population_adults_1erjanvier!C9)/2000000</f>
        <v>42.969003999999998</v>
      </c>
      <c r="D8" s="21">
        <f>(Population_adults_1erjanvier!D8+Population_adults_1erjanvier!D9)/2000000</f>
        <v>0.993479</v>
      </c>
      <c r="E8" s="22">
        <f t="shared" si="0"/>
        <v>2.3120829144655065E-2</v>
      </c>
      <c r="G8">
        <f>(Population_midyear!C8-Population_adults_midyear!C8)/Population_adults_midyear!C8</f>
        <v>0.35041502241941652</v>
      </c>
      <c r="H8">
        <v>0.25991160000000002</v>
      </c>
      <c r="J8" s="12">
        <f t="shared" si="1"/>
        <v>-0.25827495007075274</v>
      </c>
    </row>
    <row r="9" spans="1:10">
      <c r="A9" s="6">
        <v>1997</v>
      </c>
      <c r="B9" s="20">
        <f>(Population_adults_1erjanvier!B9+Population_adults_1erjanvier!B10)/2000000</f>
        <v>44.181436499999997</v>
      </c>
      <c r="C9" s="20">
        <f>(Population_adults_1erjanvier!C9+Population_adults_1erjanvier!C10)/2000000</f>
        <v>43.166158000000003</v>
      </c>
      <c r="D9" s="21">
        <f>(Population_adults_1erjanvier!D9+Population_adults_1erjanvier!D10)/2000000</f>
        <v>1.0152785</v>
      </c>
      <c r="E9" s="22">
        <f t="shared" si="0"/>
        <v>2.3520242408416332E-2</v>
      </c>
      <c r="G9">
        <f>(Population_midyear!C9-Population_adults_midyear!C9)/Population_adults_midyear!C9</f>
        <v>0.34845195164230264</v>
      </c>
      <c r="H9">
        <v>0.2590635</v>
      </c>
      <c r="J9" s="12">
        <f t="shared" si="1"/>
        <v>-0.25653020802725424</v>
      </c>
    </row>
    <row r="10" spans="1:10">
      <c r="A10" s="6">
        <v>1998</v>
      </c>
      <c r="B10" s="20">
        <f>(Population_adults_1erjanvier!B10+Population_adults_1erjanvier!B11)/2000000</f>
        <v>44.412968999999997</v>
      </c>
      <c r="C10" s="20">
        <f>(Population_adults_1erjanvier!C10+Population_adults_1erjanvier!C11)/2000000</f>
        <v>43.375372499999997</v>
      </c>
      <c r="D10" s="21">
        <f>(Population_adults_1erjanvier!D10+Population_adults_1erjanvier!D11)/2000000</f>
        <v>1.0375965</v>
      </c>
      <c r="E10" s="22">
        <f t="shared" si="0"/>
        <v>2.3921327707329777E-2</v>
      </c>
      <c r="G10">
        <f>(Population_midyear!C10-Population_adults_midyear!C10)/Population_adults_midyear!C10</f>
        <v>0.34633512369259778</v>
      </c>
      <c r="H10">
        <v>0.25775629999999999</v>
      </c>
      <c r="J10" s="12">
        <f t="shared" si="1"/>
        <v>-0.25576044020074357</v>
      </c>
    </row>
    <row r="11" spans="1:10">
      <c r="A11" s="6">
        <v>1999</v>
      </c>
      <c r="B11" s="20">
        <f>(Population_adults_1erjanvier!B11+Population_adults_1erjanvier!B12)/2000000</f>
        <v>44.704502499999997</v>
      </c>
      <c r="C11" s="20">
        <f>(Population_adults_1erjanvier!C11+Population_adults_1erjanvier!C12)/2000000</f>
        <v>43.6464055</v>
      </c>
      <c r="D11" s="21">
        <f>(Population_adults_1erjanvier!D11+Population_adults_1erjanvier!D12)/2000000</f>
        <v>1.0580970000000001</v>
      </c>
      <c r="E11" s="22">
        <f t="shared" si="0"/>
        <v>2.4242477424630076E-2</v>
      </c>
      <c r="G11">
        <f>(Population_midyear!C11-Population_adults_midyear!C11)/Population_adults_midyear!C11</f>
        <v>0.34438116559220433</v>
      </c>
      <c r="H11">
        <v>0.25673119999999999</v>
      </c>
      <c r="J11" s="12">
        <f t="shared" si="1"/>
        <v>-0.25451439959406552</v>
      </c>
    </row>
    <row r="12" spans="1:10">
      <c r="A12" s="6">
        <v>2000</v>
      </c>
      <c r="B12" s="20">
        <f>(Population_adults_1erjanvier!B12+Population_adults_1erjanvier!B13)/2000000</f>
        <v>45.085930500000003</v>
      </c>
      <c r="C12" s="20">
        <f>(Population_adults_1erjanvier!C12+Population_adults_1erjanvier!C13)/2000000</f>
        <v>44.008992499999998</v>
      </c>
      <c r="D12" s="21">
        <f>(Population_adults_1erjanvier!D12+Population_adults_1erjanvier!D13)/2000000</f>
        <v>1.076938</v>
      </c>
      <c r="E12" s="22">
        <f t="shared" si="0"/>
        <v>2.4470862403859848E-2</v>
      </c>
      <c r="G12">
        <f>(Population_midyear!C12-Population_adults_midyear!C12)/Population_adults_midyear!C12</f>
        <v>0.34205264980787736</v>
      </c>
      <c r="H12">
        <v>0.25563340000000001</v>
      </c>
      <c r="J12" s="12">
        <f t="shared" si="1"/>
        <v>-0.25264897043311002</v>
      </c>
    </row>
    <row r="13" spans="1:10">
      <c r="A13" s="6">
        <v>2001</v>
      </c>
      <c r="B13" s="20">
        <f>(Population_adults_1erjanvier!B13+Population_adults_1erjanvier!B14)/2000000</f>
        <v>45.497908000000002</v>
      </c>
      <c r="C13" s="20">
        <f>(Population_adults_1erjanvier!C13+Population_adults_1erjanvier!C14)/2000000</f>
        <v>44.401851000000001</v>
      </c>
      <c r="D13" s="21">
        <f>(Population_adults_1erjanvier!D13+Population_adults_1erjanvier!D14)/2000000</f>
        <v>1.0960570000000001</v>
      </c>
      <c r="E13" s="22">
        <f t="shared" si="0"/>
        <v>2.4684939373360811E-2</v>
      </c>
      <c r="G13">
        <f>(Population_midyear!C13-Population_adults_midyear!C13)/Population_adults_midyear!C13</f>
        <v>0.33949901097591628</v>
      </c>
      <c r="H13">
        <v>0.25407249999999998</v>
      </c>
      <c r="J13" s="12">
        <f t="shared" si="1"/>
        <v>-0.25162521307602975</v>
      </c>
    </row>
    <row r="14" spans="1:10">
      <c r="A14" s="6">
        <v>2002</v>
      </c>
      <c r="B14" s="20">
        <f>(Population_adults_1erjanvier!B14+Population_adults_1erjanvier!B15)/2000000</f>
        <v>45.9098185</v>
      </c>
      <c r="C14" s="20">
        <f>(Population_adults_1erjanvier!C14+Population_adults_1erjanvier!C15)/2000000</f>
        <v>44.794573999999997</v>
      </c>
      <c r="D14" s="21">
        <f>(Population_adults_1erjanvier!D14+Population_adults_1erjanvier!D15)/2000000</f>
        <v>1.1152445</v>
      </c>
      <c r="E14" s="22">
        <f t="shared" si="0"/>
        <v>2.4896865857012059E-2</v>
      </c>
      <c r="G14">
        <f>(Population_midyear!C14-Population_adults_midyear!C14)/Population_adults_midyear!C14</f>
        <v>0.33707868278867892</v>
      </c>
      <c r="H14">
        <v>0.25242550000000002</v>
      </c>
      <c r="J14" s="12">
        <f t="shared" si="1"/>
        <v>-0.25113775243315994</v>
      </c>
    </row>
    <row r="15" spans="1:10">
      <c r="A15" s="6">
        <v>2003</v>
      </c>
      <c r="B15" s="20">
        <f>(Population_adults_1erjanvier!B15+Population_adults_1erjanvier!B16)/2000000</f>
        <v>46.290630499999999</v>
      </c>
      <c r="C15" s="20">
        <f>(Population_adults_1erjanvier!C15+Population_adults_1erjanvier!C16)/2000000</f>
        <v>45.156203499999997</v>
      </c>
      <c r="D15" s="21">
        <f>(Population_adults_1erjanvier!D15+Population_adults_1erjanvier!D16)/2000000</f>
        <v>1.1344270000000001</v>
      </c>
      <c r="E15" s="22">
        <f t="shared" si="0"/>
        <v>2.5122284693397667E-2</v>
      </c>
      <c r="G15">
        <f>(Population_midyear!C15-Population_adults_midyear!C15)/Population_adults_midyear!C15</f>
        <v>0.33544510667288507</v>
      </c>
      <c r="H15">
        <v>0.250863</v>
      </c>
      <c r="J15" s="12">
        <f t="shared" si="1"/>
        <v>-0.25214887619561172</v>
      </c>
    </row>
    <row r="16" spans="1:10">
      <c r="A16" s="6">
        <v>2004</v>
      </c>
      <c r="B16" s="20">
        <f>(Population_adults_1erjanvier!B16+Population_adults_1erjanvier!B17)/2000000</f>
        <v>46.674384500000002</v>
      </c>
      <c r="C16" s="20">
        <f>(Population_adults_1erjanvier!C16+Population_adults_1erjanvier!C17)/2000000</f>
        <v>45.520678500000002</v>
      </c>
      <c r="D16" s="21">
        <f>(Population_adults_1erjanvier!D16+Population_adults_1erjanvier!D17)/2000000</f>
        <v>1.1537059999999999</v>
      </c>
      <c r="E16" s="22">
        <f t="shared" si="0"/>
        <v>2.534465737368128E-2</v>
      </c>
      <c r="G16">
        <f>(Population_midyear!C16-Population_adults_midyear!C16)/Population_adults_midyear!C16</f>
        <v>0.33421435051764425</v>
      </c>
      <c r="H16">
        <v>0.25014310000000001</v>
      </c>
      <c r="J16" s="12">
        <f t="shared" si="1"/>
        <v>-0.25154889485574572</v>
      </c>
    </row>
    <row r="17" spans="1:10">
      <c r="A17" s="6">
        <v>2005</v>
      </c>
      <c r="B17" s="20">
        <f>(Population_adults_1erjanvier!B17+Population_adults_1erjanvier!B18)/2000000</f>
        <v>47.090021999999998</v>
      </c>
      <c r="C17" s="20">
        <f>(Population_adults_1erjanvier!C17+Population_adults_1erjanvier!C18)/2000000</f>
        <v>45.918803500000003</v>
      </c>
      <c r="D17" s="21">
        <f>(Population_adults_1erjanvier!D17+Population_adults_1erjanvier!D18)/2000000</f>
        <v>1.1712184999999999</v>
      </c>
      <c r="E17" s="22">
        <f t="shared" si="0"/>
        <v>2.5506293952106133E-2</v>
      </c>
      <c r="G17">
        <f>(Population_midyear!C17-Population_adults_midyear!C17)/Population_adults_midyear!C17</f>
        <v>0.33238442286502506</v>
      </c>
      <c r="H17">
        <v>0.24909049999999999</v>
      </c>
      <c r="J17" s="12">
        <f t="shared" si="1"/>
        <v>-0.25059514566616481</v>
      </c>
    </row>
    <row r="18" spans="1:10">
      <c r="A18" s="6">
        <v>2006</v>
      </c>
      <c r="B18" s="20">
        <f>(Population_adults_1erjanvier!B18+Population_adults_1erjanvier!B19)/2000000</f>
        <v>47.487129000000003</v>
      </c>
      <c r="C18" s="20">
        <f>(Population_adults_1erjanvier!C18+Population_adults_1erjanvier!C19)/2000000</f>
        <v>46.299737999999998</v>
      </c>
      <c r="D18" s="21">
        <f>(Population_adults_1erjanvier!D18+Population_adults_1erjanvier!D19)/2000000</f>
        <v>1.1873910000000001</v>
      </c>
      <c r="E18" s="22">
        <f t="shared" si="0"/>
        <v>2.5645739075240558E-2</v>
      </c>
      <c r="G18">
        <f>(Population_midyear!C18-Population_adults_midyear!C18)/Population_adults_midyear!C18</f>
        <v>0.3304067832954044</v>
      </c>
      <c r="H18">
        <v>0.2480936</v>
      </c>
      <c r="J18" s="12">
        <f t="shared" si="1"/>
        <v>-0.24912679598896509</v>
      </c>
    </row>
    <row r="19" spans="1:10">
      <c r="A19" s="6">
        <v>2007</v>
      </c>
      <c r="B19" s="20">
        <f>(Population_adults_1erjanvier!B19+Population_adults_1erjanvier!B20)/2000000</f>
        <v>47.844434</v>
      </c>
      <c r="C19" s="20">
        <f>(Population_adults_1erjanvier!C19+Population_adults_1erjanvier!C20)/2000000</f>
        <v>46.638717499999998</v>
      </c>
      <c r="D19" s="21">
        <f>(Population_adults_1erjanvier!D19+Population_adults_1erjanvier!D20)/2000000</f>
        <v>1.2057165000000001</v>
      </c>
      <c r="E19" s="22">
        <f t="shared" si="0"/>
        <v>2.5852265341558763E-2</v>
      </c>
      <c r="G19">
        <f>(Population_midyear!C19-Population_adults_midyear!C19)/Population_adults_midyear!C19</f>
        <v>0.32861826657218868</v>
      </c>
      <c r="H19">
        <v>0.2470628</v>
      </c>
      <c r="J19" s="12">
        <f t="shared" si="1"/>
        <v>-0.2481769118402708</v>
      </c>
    </row>
    <row r="20" spans="1:10">
      <c r="A20" s="6">
        <v>2008</v>
      </c>
      <c r="B20" s="20">
        <f>(Population_adults_1erjanvier!B20+Population_adults_1erjanvier!B21)/2000000</f>
        <v>48.170082999999998</v>
      </c>
      <c r="C20" s="20">
        <f>(Population_adults_1erjanvier!C20+Population_adults_1erjanvier!C21)/2000000</f>
        <v>46.94708</v>
      </c>
      <c r="D20" s="21">
        <f>(Population_adults_1erjanvier!D20+Population_adults_1erjanvier!D21)/2000000</f>
        <v>1.2230030000000001</v>
      </c>
      <c r="E20" s="22">
        <f t="shared" si="0"/>
        <v>2.6050672374085888E-2</v>
      </c>
      <c r="G20">
        <f>(Population_midyear!C20-Population_adults_midyear!C20)/Population_adults_midyear!C20</f>
        <v>0.32703221371808433</v>
      </c>
      <c r="H20">
        <v>0.2456662</v>
      </c>
      <c r="J20" s="12">
        <f t="shared" si="1"/>
        <v>-0.24880121989519141</v>
      </c>
    </row>
    <row r="21" spans="1:10">
      <c r="A21" s="6">
        <v>2009</v>
      </c>
      <c r="B21" s="20">
        <f>(Population_adults_1erjanvier!B21+Population_adults_1erjanvier!B22)/2000000</f>
        <v>48.464798000000002</v>
      </c>
      <c r="C21" s="20">
        <f>(Population_adults_1erjanvier!C21+Population_adults_1erjanvier!C22)/2000000</f>
        <v>47.227755999999999</v>
      </c>
      <c r="D21" s="21">
        <f>(Population_adults_1erjanvier!D21+Population_adults_1erjanvier!D22)/2000000</f>
        <v>1.237042</v>
      </c>
      <c r="E21" s="22">
        <f t="shared" si="0"/>
        <v>2.6193114066228342E-2</v>
      </c>
      <c r="G21">
        <f>(Population_midyear!C21-Population_adults_midyear!C21)/Population_adults_midyear!C21</f>
        <v>0.32581933386799061</v>
      </c>
      <c r="H21">
        <v>0.24448310000000001</v>
      </c>
      <c r="J21" s="12">
        <f t="shared" si="1"/>
        <v>-0.24963599582136797</v>
      </c>
    </row>
    <row r="22" spans="1:10">
      <c r="A22" s="6">
        <v>2010</v>
      </c>
      <c r="B22" s="20">
        <f>(Population_adults_1erjanvier!B22+Population_adults_1erjanvier!B23)/2000000</f>
        <v>48.748767000000001</v>
      </c>
      <c r="C22" s="20">
        <f>(Population_adults_1erjanvier!C22+Population_adults_1erjanvier!C23)/2000000</f>
        <v>47.494289500000001</v>
      </c>
      <c r="D22" s="21">
        <f>(Population_adults_1erjanvier!D22+Population_adults_1erjanvier!D23)/2000000</f>
        <v>1.2544774999999999</v>
      </c>
      <c r="E22" s="22">
        <f t="shared" si="0"/>
        <v>2.6413228057659433E-2</v>
      </c>
      <c r="G22">
        <f>(Population_midyear!C22-Population_adults_midyear!C22)/Population_adults_midyear!C22</f>
        <v>0.3247443042599889</v>
      </c>
      <c r="H22">
        <v>0.243338</v>
      </c>
      <c r="J22" s="12">
        <f t="shared" si="1"/>
        <v>-0.25067815876091659</v>
      </c>
    </row>
    <row r="23" spans="1:10">
      <c r="A23" s="6">
        <v>2011</v>
      </c>
      <c r="B23" s="20">
        <f>(Population_adults_1erjanvier!B23+Population_adults_1erjanvier!B24)/2000000</f>
        <v>49.044629</v>
      </c>
      <c r="C23" s="20">
        <f>(Population_adults_1erjanvier!C23+Population_adults_1erjanvier!C24)/2000000</f>
        <v>47.774125499999997</v>
      </c>
      <c r="D23" s="21">
        <f>(Population_adults_1erjanvier!D23+Population_adults_1erjanvier!D24)/2000000</f>
        <v>1.2705035</v>
      </c>
      <c r="E23" s="22">
        <f t="shared" si="0"/>
        <v>2.6593966644140876E-2</v>
      </c>
    </row>
    <row r="24" spans="1:10" ht="15.75" thickBot="1">
      <c r="A24" s="6">
        <v>2012</v>
      </c>
      <c r="B24" s="20">
        <f>(Population_adults_1erjanvier!B24+Population_adults_1erjanvier!B25)/2000000</f>
        <v>49.331401499999998</v>
      </c>
      <c r="C24" s="20">
        <f>(Population_adults_1erjanvier!C24+Population_adults_1erjanvier!C25)/2000000</f>
        <v>48.051541999999998</v>
      </c>
      <c r="D24" s="21">
        <f>(Population_adults_1erjanvier!D24+Population_adults_1erjanvier!D25)/2000000</f>
        <v>1.2798594999999999</v>
      </c>
      <c r="E24" s="22">
        <f t="shared" si="0"/>
        <v>2.6635138993042096E-2</v>
      </c>
    </row>
    <row r="25" spans="1:10" ht="15.75" thickBot="1">
      <c r="A25" s="6">
        <v>2013</v>
      </c>
      <c r="B25" s="20">
        <f>(Population_adults_1erjanvier!B25+Population_adults_1erjanvier!B26)/2000000</f>
        <v>49.628693499999997</v>
      </c>
      <c r="C25" s="20">
        <f>(Population_adults_1erjanvier!C25+Population_adults_1erjanvier!C26)/2000000</f>
        <v>48.288900499999997</v>
      </c>
      <c r="D25" s="21">
        <f>(Population_adults_1erjanvier!D25+Population_adults_1erjanvier!D26)/2000000</f>
        <v>1.339793</v>
      </c>
      <c r="E25" s="22">
        <f t="shared" si="0"/>
        <v>2.7745361483225324E-2</v>
      </c>
      <c r="G25" s="36" t="s">
        <v>5</v>
      </c>
      <c r="H25" s="38"/>
    </row>
    <row r="26" spans="1:10">
      <c r="A26" s="6">
        <v>2014</v>
      </c>
      <c r="B26" s="20">
        <f>(Population_adults_1erjanvier!B26+Population_adults_1erjanvier!B27)/2000000</f>
        <v>49.905047500000002</v>
      </c>
      <c r="C26" s="20">
        <f>(Population_adults_1erjanvier!C26+Population_adults_1erjanvier!C27)/2000000</f>
        <v>48.502984499999997</v>
      </c>
      <c r="D26" s="21">
        <f>(Population_adults_1erjanvier!D26+Population_adults_1erjanvier!D27)/2000000</f>
        <v>1.4020630000000001</v>
      </c>
      <c r="E26" s="22">
        <f t="shared" si="0"/>
        <v>2.8906736656586569E-2</v>
      </c>
    </row>
    <row r="27" spans="1:10" ht="15.75" thickBot="1">
      <c r="A27" s="7">
        <v>2015</v>
      </c>
      <c r="B27" s="23">
        <f>(Population_adults_1erjanvier!B27+Population_adults_1erjanvier!B28)/2000000</f>
        <v>25.0106915</v>
      </c>
      <c r="C27" s="23">
        <f>(Population_adults_1erjanvier!C27+Population_adults_1erjanvier!C28)/2000000</f>
        <v>24.306468500000001</v>
      </c>
      <c r="D27" s="24">
        <f>(Population_adults_1erjanvier!D27+Population_adults_1erjanvier!D28)/2000000</f>
        <v>0.70422300000000004</v>
      </c>
      <c r="E27" s="25">
        <f t="shared" si="0"/>
        <v>2.8972658039566709E-2</v>
      </c>
    </row>
  </sheetData>
  <mergeCells count="1">
    <mergeCell ref="G25:H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D1" sqref="D1:D1048576"/>
    </sheetView>
  </sheetViews>
  <sheetFormatPr baseColWidth="10" defaultColWidth="9.140625" defaultRowHeight="15"/>
  <cols>
    <col min="4" max="4" width="9.140625" style="42"/>
  </cols>
  <sheetData>
    <row r="1" spans="1:4" ht="39" thickBot="1">
      <c r="A1" s="4" t="s">
        <v>0</v>
      </c>
      <c r="B1" s="18" t="s">
        <v>2</v>
      </c>
      <c r="D1" s="40" t="s">
        <v>5</v>
      </c>
    </row>
    <row r="2" spans="1:4">
      <c r="A2">
        <v>1975</v>
      </c>
      <c r="B2">
        <v>52600000</v>
      </c>
      <c r="D2" s="41">
        <v>52600</v>
      </c>
    </row>
    <row r="3" spans="1:4">
      <c r="A3">
        <v>1976</v>
      </c>
      <c r="B3">
        <v>52798338</v>
      </c>
      <c r="D3" s="41">
        <v>52798.34</v>
      </c>
    </row>
    <row r="4" spans="1:4">
      <c r="A4">
        <v>1977</v>
      </c>
      <c r="B4">
        <v>53019005</v>
      </c>
      <c r="D4" s="41">
        <v>53019</v>
      </c>
    </row>
    <row r="5" spans="1:4">
      <c r="A5">
        <v>1978</v>
      </c>
      <c r="B5">
        <v>53271566</v>
      </c>
      <c r="D5" s="41">
        <v>53271.57</v>
      </c>
    </row>
    <row r="6" spans="1:4">
      <c r="A6">
        <v>1979</v>
      </c>
      <c r="B6">
        <v>53481073</v>
      </c>
      <c r="D6" s="41">
        <v>53481.07</v>
      </c>
    </row>
    <row r="7" spans="1:4">
      <c r="A7">
        <v>1980</v>
      </c>
      <c r="B7">
        <v>53731387</v>
      </c>
      <c r="D7" s="41">
        <v>53731.39</v>
      </c>
    </row>
    <row r="8" spans="1:4">
      <c r="A8">
        <v>1981</v>
      </c>
      <c r="B8">
        <v>54028630</v>
      </c>
      <c r="D8" s="41">
        <v>54028.63</v>
      </c>
    </row>
    <row r="9" spans="1:4">
      <c r="A9">
        <v>1982</v>
      </c>
      <c r="B9">
        <v>54335000</v>
      </c>
      <c r="D9" s="41">
        <v>54335</v>
      </c>
    </row>
    <row r="10" spans="1:4">
      <c r="A10">
        <v>1983</v>
      </c>
      <c r="B10">
        <v>54649984</v>
      </c>
      <c r="D10" s="41">
        <v>54649.98</v>
      </c>
    </row>
    <row r="11" spans="1:4">
      <c r="A11">
        <v>1984</v>
      </c>
      <c r="B11">
        <v>54894854</v>
      </c>
      <c r="D11" s="41">
        <v>54894.85</v>
      </c>
    </row>
    <row r="12" spans="1:4">
      <c r="A12">
        <v>1985</v>
      </c>
      <c r="B12">
        <v>55157303</v>
      </c>
      <c r="D12" s="41">
        <v>55157.3</v>
      </c>
    </row>
    <row r="13" spans="1:4">
      <c r="A13">
        <v>1986</v>
      </c>
      <c r="B13">
        <v>55411238</v>
      </c>
      <c r="D13" s="41">
        <v>55411.24</v>
      </c>
    </row>
    <row r="14" spans="1:4">
      <c r="A14">
        <v>1987</v>
      </c>
      <c r="B14">
        <v>55681780</v>
      </c>
      <c r="D14" s="41">
        <v>55681.78</v>
      </c>
    </row>
    <row r="15" spans="1:4">
      <c r="A15">
        <v>1988</v>
      </c>
      <c r="B15">
        <v>55966142</v>
      </c>
      <c r="D15" s="41">
        <v>55966.14</v>
      </c>
    </row>
    <row r="16" spans="1:4">
      <c r="A16">
        <v>1989</v>
      </c>
      <c r="B16">
        <v>56269810</v>
      </c>
      <c r="D16" s="41">
        <v>56269.81</v>
      </c>
    </row>
    <row r="17" spans="2:4">
      <c r="D17" s="41">
        <v>56577</v>
      </c>
    </row>
    <row r="18" spans="2:4">
      <c r="B18" s="39" t="s">
        <v>11</v>
      </c>
      <c r="D18" s="41">
        <v>56840.66</v>
      </c>
    </row>
    <row r="19" spans="2:4">
      <c r="D19" s="41">
        <v>57110.53</v>
      </c>
    </row>
    <row r="20" spans="2:4">
      <c r="D20" s="41">
        <v>57369.16</v>
      </c>
    </row>
    <row r="21" spans="2:4">
      <c r="D21" s="41">
        <v>57565.01</v>
      </c>
    </row>
    <row r="22" spans="2:4">
      <c r="D22" s="41">
        <v>57752.54</v>
      </c>
    </row>
    <row r="23" spans="2:4">
      <c r="D23" s="41">
        <v>57935.96</v>
      </c>
    </row>
    <row r="24" spans="2:4">
      <c r="D24" s="41">
        <v>58116.02</v>
      </c>
    </row>
    <row r="25" spans="2:4">
      <c r="D25" s="41">
        <v>58298.96</v>
      </c>
    </row>
    <row r="26" spans="2:4">
      <c r="D26" s="41">
        <v>58496.61</v>
      </c>
    </row>
    <row r="27" spans="2:4">
      <c r="D27" s="41">
        <v>58849.54</v>
      </c>
    </row>
    <row r="28" spans="2:4">
      <c r="D28" s="41">
        <v>59249.17</v>
      </c>
    </row>
    <row r="29" spans="2:4">
      <c r="D29" s="41">
        <v>59659.75</v>
      </c>
    </row>
    <row r="30" spans="2:4">
      <c r="D30" s="41">
        <v>60066.78</v>
      </c>
    </row>
    <row r="31" spans="2:4">
      <c r="D31" s="41">
        <v>60461.61</v>
      </c>
    </row>
    <row r="32" spans="2:4">
      <c r="D32" s="41">
        <v>60825</v>
      </c>
    </row>
    <row r="33" spans="4:4">
      <c r="D33" s="41">
        <v>61166.82</v>
      </c>
    </row>
    <row r="34" spans="4:4">
      <c r="D34" s="41">
        <v>61538.32</v>
      </c>
    </row>
    <row r="35" spans="4:4">
      <c r="D35" s="41">
        <v>61857.43</v>
      </c>
    </row>
    <row r="36" spans="4:4">
      <c r="D36" s="41">
        <v>62170.31</v>
      </c>
    </row>
    <row r="37" spans="4:4">
      <c r="D37" s="41">
        <v>62476.98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Population_1erjanvier</vt:lpstr>
      <vt:lpstr>Population_midyear</vt:lpstr>
      <vt:lpstr>Population_adults_1erjanvier</vt:lpstr>
      <vt:lpstr>Population_adults_midyear</vt:lpstr>
      <vt:lpstr>Pop_1erjanvier_75_89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Bertrand</cp:lastModifiedBy>
  <dcterms:modified xsi:type="dcterms:W3CDTF">2016-03-21T13:15:32Z</dcterms:modified>
</cp:coreProperties>
</file>